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5" windowWidth="12120" windowHeight="10665"/>
  </bookViews>
  <sheets>
    <sheet name="Initiative" sheetId="13" r:id="rId1"/>
    <sheet name="Save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R6" i="3" l="1"/>
  <c r="R5" i="3"/>
  <c r="R4" i="3"/>
  <c r="C11" i="10" l="1"/>
  <c r="C12" i="10"/>
  <c r="C13" i="10"/>
  <c r="C14" i="10"/>
  <c r="C15" i="10"/>
  <c r="C16" i="10"/>
  <c r="D16" i="10"/>
  <c r="E16" i="10" s="1"/>
  <c r="D15" i="10"/>
  <c r="D14" i="10"/>
  <c r="E14" i="10" s="1"/>
  <c r="D13" i="10"/>
  <c r="E13" i="10" s="1"/>
  <c r="D12" i="10"/>
  <c r="E12" i="10" s="1"/>
  <c r="D11" i="10"/>
  <c r="E11" i="10" s="1"/>
  <c r="E15" i="10" l="1"/>
  <c r="O15" i="10" s="1"/>
  <c r="O12" i="10"/>
  <c r="M12" i="10"/>
  <c r="K12" i="10"/>
  <c r="I12" i="10"/>
  <c r="G12" i="10"/>
  <c r="N12" i="10"/>
  <c r="L12" i="10"/>
  <c r="H12" i="10"/>
  <c r="F12" i="10"/>
  <c r="J12" i="10"/>
  <c r="O14" i="10"/>
  <c r="M14" i="10"/>
  <c r="K14" i="10"/>
  <c r="I14" i="10"/>
  <c r="G14" i="10"/>
  <c r="N14" i="10"/>
  <c r="L14" i="10"/>
  <c r="J14" i="10"/>
  <c r="H14" i="10"/>
  <c r="F14" i="10"/>
  <c r="O16" i="10"/>
  <c r="M16" i="10"/>
  <c r="K16" i="10"/>
  <c r="I16" i="10"/>
  <c r="G16" i="10"/>
  <c r="N16" i="10"/>
  <c r="L16" i="10"/>
  <c r="J16" i="10"/>
  <c r="H16" i="10"/>
  <c r="F16" i="10"/>
  <c r="O11" i="10"/>
  <c r="M11" i="10"/>
  <c r="K11" i="10"/>
  <c r="I11" i="10"/>
  <c r="G11" i="10"/>
  <c r="N11" i="10"/>
  <c r="L11" i="10"/>
  <c r="J11" i="10"/>
  <c r="H11" i="10"/>
  <c r="F11" i="10"/>
  <c r="O13" i="10"/>
  <c r="M13" i="10"/>
  <c r="K13" i="10"/>
  <c r="I13" i="10"/>
  <c r="G13" i="10"/>
  <c r="N13" i="10"/>
  <c r="L13" i="10"/>
  <c r="J13" i="10"/>
  <c r="H13" i="10"/>
  <c r="F13" i="10"/>
  <c r="M15" i="10"/>
  <c r="I15" i="10"/>
  <c r="N15" i="10"/>
  <c r="J15" i="10"/>
  <c r="F15" i="10"/>
  <c r="E4" i="13"/>
  <c r="D5" i="10"/>
  <c r="E5" i="10" s="1"/>
  <c r="D6" i="10"/>
  <c r="E6" i="10" s="1"/>
  <c r="D7" i="10"/>
  <c r="E7" i="10" s="1"/>
  <c r="D8" i="10"/>
  <c r="E8" i="10" s="1"/>
  <c r="F8" i="10" s="1"/>
  <c r="D9" i="10"/>
  <c r="E9" i="10" s="1"/>
  <c r="D10" i="10"/>
  <c r="E10" i="10" s="1"/>
  <c r="S6" i="3"/>
  <c r="E6" i="3"/>
  <c r="F6" i="3" s="1"/>
  <c r="O6" i="3" s="1"/>
  <c r="V4" i="14"/>
  <c r="H15" i="10" l="1"/>
  <c r="L15" i="10"/>
  <c r="G15" i="10"/>
  <c r="K15" i="10"/>
  <c r="F6" i="10"/>
  <c r="M6" i="10"/>
  <c r="I6" i="10"/>
  <c r="M8" i="10"/>
  <c r="F10" i="10"/>
  <c r="G10" i="10"/>
  <c r="I10" i="10"/>
  <c r="M10" i="10"/>
  <c r="K10" i="10"/>
  <c r="O10" i="10"/>
  <c r="F5" i="10"/>
  <c r="G5" i="10"/>
  <c r="K5" i="10"/>
  <c r="O5" i="10"/>
  <c r="I5" i="10"/>
  <c r="M5" i="10"/>
  <c r="F9" i="10"/>
  <c r="M9" i="10"/>
  <c r="K9" i="10"/>
  <c r="O9" i="10"/>
  <c r="I9" i="10"/>
  <c r="F7" i="10"/>
  <c r="I7" i="10"/>
  <c r="M7" i="10"/>
  <c r="G7" i="10"/>
  <c r="K7" i="10"/>
  <c r="O7" i="10"/>
  <c r="I8" i="10"/>
  <c r="O8" i="10"/>
  <c r="K8" i="10"/>
  <c r="G8" i="10"/>
  <c r="O6" i="10"/>
  <c r="K6" i="10"/>
  <c r="G6" i="10"/>
  <c r="G9" i="10"/>
  <c r="N10" i="10"/>
  <c r="L10" i="10"/>
  <c r="J10" i="10"/>
  <c r="H10" i="10"/>
  <c r="N9" i="10"/>
  <c r="L9" i="10"/>
  <c r="J9" i="10"/>
  <c r="H9" i="10"/>
  <c r="N8" i="10"/>
  <c r="L8" i="10"/>
  <c r="J8" i="10"/>
  <c r="H8" i="10"/>
  <c r="N7" i="10"/>
  <c r="L7" i="10"/>
  <c r="J7" i="10"/>
  <c r="H7" i="10"/>
  <c r="N6" i="10"/>
  <c r="L6" i="10"/>
  <c r="J6" i="10"/>
  <c r="H6" i="10"/>
  <c r="N5" i="10"/>
  <c r="L5" i="10"/>
  <c r="J5" i="10"/>
  <c r="H5" i="10"/>
  <c r="AB6" i="3"/>
  <c r="Z6" i="3"/>
  <c r="X6" i="3"/>
  <c r="V6" i="3"/>
  <c r="T6" i="3"/>
  <c r="AA6" i="3"/>
  <c r="Y6" i="3"/>
  <c r="W6" i="3"/>
  <c r="U6" i="3"/>
  <c r="H6" i="3"/>
  <c r="J6" i="3"/>
  <c r="L6" i="3"/>
  <c r="N6" i="3"/>
  <c r="G6" i="3"/>
  <c r="I6" i="3"/>
  <c r="K6" i="3"/>
  <c r="M6" i="3"/>
  <c r="S5" i="3" l="1"/>
  <c r="E5" i="3"/>
  <c r="F5" i="3" s="1"/>
  <c r="L5" i="3" s="1"/>
  <c r="AB5" i="3" l="1"/>
  <c r="Z5" i="3"/>
  <c r="X5" i="3"/>
  <c r="V5" i="3"/>
  <c r="T5" i="3"/>
  <c r="AA5" i="3"/>
  <c r="Y5" i="3"/>
  <c r="W5" i="3"/>
  <c r="U5" i="3"/>
  <c r="H5" i="3"/>
  <c r="J5" i="3"/>
  <c r="N5" i="3"/>
  <c r="G5" i="3"/>
  <c r="I5" i="3"/>
  <c r="K5" i="3"/>
  <c r="M5" i="3"/>
  <c r="O5" i="3"/>
  <c r="E2" i="13" l="1"/>
  <c r="D4" i="10" l="1"/>
  <c r="E4" i="10" s="1"/>
  <c r="D3" i="10"/>
  <c r="E3" i="10" s="1"/>
  <c r="D2" i="10"/>
  <c r="E2" i="10" s="1"/>
  <c r="O3" i="10" l="1"/>
  <c r="M3" i="10"/>
  <c r="K3" i="10"/>
  <c r="I3" i="10"/>
  <c r="G3" i="10"/>
  <c r="N3" i="10"/>
  <c r="L3" i="10"/>
  <c r="J3" i="10"/>
  <c r="H3" i="10"/>
  <c r="F3" i="10"/>
  <c r="O2" i="10"/>
  <c r="M2" i="10"/>
  <c r="K2" i="10"/>
  <c r="I2" i="10"/>
  <c r="G2" i="10"/>
  <c r="N2" i="10"/>
  <c r="L2" i="10"/>
  <c r="J2" i="10"/>
  <c r="H2" i="10"/>
  <c r="F2" i="10"/>
  <c r="O4" i="10"/>
  <c r="M4" i="10"/>
  <c r="K4" i="10"/>
  <c r="I4" i="10"/>
  <c r="G4" i="10"/>
  <c r="N4" i="10"/>
  <c r="L4" i="10"/>
  <c r="J4" i="10"/>
  <c r="H4" i="10"/>
  <c r="F4" i="10"/>
  <c r="E3" i="13" l="1"/>
  <c r="V5" i="14" l="1"/>
  <c r="V3" i="14"/>
  <c r="E4" i="3" l="1"/>
  <c r="S4" i="3" l="1"/>
  <c r="Z4" i="3" s="1"/>
  <c r="F4" i="3"/>
  <c r="J4" i="3" s="1"/>
  <c r="N4" i="3" l="1"/>
  <c r="L4" i="3"/>
  <c r="I4" i="3"/>
  <c r="G4" i="3"/>
  <c r="M4" i="3"/>
  <c r="H4" i="3"/>
  <c r="O4" i="3"/>
  <c r="AA4" i="3"/>
  <c r="X4" i="3"/>
  <c r="V4" i="3"/>
  <c r="T4" i="3"/>
  <c r="Y4" i="3"/>
  <c r="U4" i="3"/>
  <c r="AB4" i="3"/>
  <c r="K4" i="3"/>
  <c r="W4" i="3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<sst xmlns="http://schemas.openxmlformats.org/spreadsheetml/2006/main" count="109" uniqueCount="67">
  <si>
    <t>Healing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</si>
  <si>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</si>
  <si>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</si>
  <si>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</si>
  <si>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</si>
  <si>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</si>
  <si>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</si>
  <si>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</si>
  <si>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</si>
  <si>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</si>
  <si>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</si>
  <si>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</si>
  <si>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</si>
  <si>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</si>
  <si>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</si>
  <si>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</si>
  <si>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</si>
  <si>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</si>
  <si>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</si>
  <si>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</si>
  <si>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</si>
  <si>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</si>
  <si>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</si>
  <si>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</si>
  <si>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</si>
  <si>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</si>
  <si>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</si>
  <si>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</si>
  <si>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</si>
  <si>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</si>
  <si>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</si>
  <si>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</si>
  <si>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</si>
  <si>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</si>
  <si>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</si>
  <si>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</si>
  <si>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</si>
  <si>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</si>
  <si>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</si>
  <si>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</si>
  <si>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</si>
  <si>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</si>
  <si>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</si>
  <si>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</si>
  <si>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</si>
  <si>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</si>
  <si>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Other</t>
  </si>
  <si>
    <t>Current HPs</t>
  </si>
  <si>
    <t>none</t>
  </si>
  <si>
    <t>Armor Class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</si>
  <si>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</si>
  <si>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</si>
  <si>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</si>
  <si>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</si>
  <si>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</si>
  <si>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</si>
  <si>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</si>
  <si>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kobold slinger</t>
  </si>
  <si>
    <t>Jadin</t>
  </si>
  <si>
    <t>FFJ</t>
  </si>
  <si>
    <t>TchJ</t>
  </si>
  <si>
    <r>
      <rPr>
        <b/>
        <sz val="12"/>
        <color theme="1"/>
        <rFont val="Times New Roman"/>
        <family val="1"/>
      </rPr>
      <t xml:space="preserve">Jadin </t>
    </r>
    <r>
      <rPr>
        <sz val="12"/>
        <color theme="1"/>
        <rFont val="Times New Roman"/>
        <family val="1"/>
      </rPr>
      <t>(l. mace/ c.longbow)</t>
    </r>
  </si>
  <si>
    <t>kobold (spear, sling)</t>
  </si>
  <si>
    <t>kobold</t>
  </si>
  <si>
    <t>kbld</t>
  </si>
  <si>
    <t>Thirdorfourth</t>
  </si>
  <si>
    <t>3or4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</si>
</sst>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22" xfId="0" applyFont="1" applyBorder="1" applyAlignment="1">
      <alignment horizontal="centerContinuous" wrapText="1"/>
    </xf>
    <xf numFmtId="0" fontId="5" fillId="6" borderId="19" xfId="0" applyFont="1" applyFill="1" applyBorder="1" applyAlignment="1">
      <alignment horizontal="center"/>
    </xf>
    <xf numFmtId="0" fontId="12" fillId="11" borderId="18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21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4" fillId="14" borderId="18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28" xfId="0" applyFont="1" applyFill="1" applyBorder="1" applyAlignment="1">
      <alignment horizontal="right"/>
    </xf>
    <xf numFmtId="0" fontId="2" fillId="8" borderId="27" xfId="0" applyFont="1" applyFill="1" applyBorder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1" fillId="0" borderId="4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6" borderId="16" xfId="1" applyFont="1" applyFill="1" applyBorder="1" applyAlignment="1">
      <alignment horizontal="center"/>
    </xf>
    <xf numFmtId="0" fontId="1" fillId="0" borderId="44" xfId="0" applyFont="1" applyBorder="1" applyAlignment="1">
      <alignment horizontal="right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5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9" fillId="7" borderId="1" xfId="1" applyFont="1" applyFill="1" applyBorder="1" applyAlignment="1">
      <alignment horizontal="center"/>
    </xf>
    <xf numFmtId="0" fontId="9" fillId="7" borderId="43" xfId="1" applyFont="1" applyFill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right"/>
    </xf>
    <xf numFmtId="0" fontId="9" fillId="7" borderId="16" xfId="1" applyFont="1" applyFill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2" fillId="13" borderId="0" xfId="0" applyFont="1" applyFill="1" applyAlignment="1">
      <alignment horizontal="center"/>
    </xf>
    <xf numFmtId="0" fontId="2" fillId="13" borderId="1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289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CCFF99"/>
      <color rgb="FFCCFF33"/>
      <color rgb="FFFFCC66"/>
      <color rgb="FF99FF33"/>
      <color rgb="FF00FF00"/>
      <color rgb="FF99FFCC"/>
      <color rgb="FF0000FF"/>
      <color rgb="FF99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6</c:v>
                </c:pt>
                <c:pt idx="3">
                  <c:v>18</c:v>
                </c:pt>
                <c:pt idx="4">
                  <c:v>19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17</c:v>
                </c:pt>
                <c:pt idx="3">
                  <c:v>15</c:v>
                </c:pt>
                <c:pt idx="4">
                  <c:v>20</c:v>
                </c:pt>
                <c:pt idx="5">
                  <c:v>29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22</c:v>
                </c:pt>
                <c:pt idx="3">
                  <c:v>23</c:v>
                </c:pt>
                <c:pt idx="4">
                  <c:v>14</c:v>
                </c:pt>
                <c:pt idx="5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3</c:v>
                </c:pt>
                <c:pt idx="1">
                  <c:v>15</c:v>
                </c:pt>
                <c:pt idx="2">
                  <c:v>22</c:v>
                </c:pt>
                <c:pt idx="3">
                  <c:v>26</c:v>
                </c:pt>
                <c:pt idx="4">
                  <c:v>42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19</c:v>
                </c:pt>
                <c:pt idx="3">
                  <c:v>40</c:v>
                </c:pt>
                <c:pt idx="4">
                  <c:v>48</c:v>
                </c:pt>
                <c:pt idx="5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78528"/>
        <c:axId val="86280448"/>
        <c:axId val="76746752"/>
      </c:area3DChart>
      <c:catAx>
        <c:axId val="8627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86280448"/>
        <c:crosses val="autoZero"/>
        <c:auto val="1"/>
        <c:lblAlgn val="ctr"/>
        <c:lblOffset val="100"/>
        <c:noMultiLvlLbl val="0"/>
      </c:catAx>
      <c:valAx>
        <c:axId val="8628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278528"/>
        <c:crosses val="autoZero"/>
        <c:crossBetween val="midCat"/>
      </c:valAx>
      <c:serAx>
        <c:axId val="7674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862804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9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17</c:v>
                </c:pt>
                <c:pt idx="4">
                  <c:v>22</c:v>
                </c:pt>
                <c:pt idx="5">
                  <c:v>22</c:v>
                </c:pt>
                <c:pt idx="6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11</c:v>
                </c:pt>
                <c:pt idx="2">
                  <c:v>18</c:v>
                </c:pt>
                <c:pt idx="3">
                  <c:v>15</c:v>
                </c:pt>
                <c:pt idx="4">
                  <c:v>23</c:v>
                </c:pt>
                <c:pt idx="5">
                  <c:v>26</c:v>
                </c:pt>
                <c:pt idx="6">
                  <c:v>40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19</c:v>
                </c:pt>
                <c:pt idx="3">
                  <c:v>20</c:v>
                </c:pt>
                <c:pt idx="4">
                  <c:v>14</c:v>
                </c:pt>
                <c:pt idx="5">
                  <c:v>42</c:v>
                </c:pt>
                <c:pt idx="6">
                  <c:v>48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23</c:v>
                </c:pt>
                <c:pt idx="3">
                  <c:v>29</c:v>
                </c:pt>
                <c:pt idx="4">
                  <c:v>33</c:v>
                </c:pt>
                <c:pt idx="5">
                  <c:v>46</c:v>
                </c:pt>
                <c:pt idx="6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271552"/>
        <c:axId val="137535488"/>
        <c:axId val="77508608"/>
      </c:area3DChart>
      <c:catAx>
        <c:axId val="137271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7535488"/>
        <c:crosses val="autoZero"/>
        <c:auto val="1"/>
        <c:lblAlgn val="ctr"/>
        <c:lblOffset val="100"/>
        <c:noMultiLvlLbl val="0"/>
      </c:catAx>
      <c:valAx>
        <c:axId val="13753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271552"/>
        <c:crosses val="autoZero"/>
        <c:crossBetween val="midCat"/>
      </c:valAx>
      <c:serAx>
        <c:axId val="77508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53548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7.75" style="21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12.5" style="21" bestFit="1" customWidth="1"/>
    <col min="6" max="6" width="5.875" style="21" bestFit="1" customWidth="1"/>
    <col min="7" max="16384" width="9" style="21"/>
  </cols>
  <sheetData>
    <row r="1" spans="1:6" s="20" customFormat="1" x14ac:dyDescent="0.25">
      <c r="A1" s="19" t="s">
        <v>9</v>
      </c>
      <c r="B1" s="99" t="s">
        <v>53</v>
      </c>
      <c r="C1" s="96" t="s">
        <v>27</v>
      </c>
      <c r="D1" s="96" t="s">
        <v>1</v>
      </c>
      <c r="E1" s="96" t="s">
        <v>28</v>
      </c>
      <c r="F1" s="99" t="s">
        <v>29</v>
      </c>
    </row>
    <row r="2" spans="1:6" x14ac:dyDescent="0.25">
      <c r="A2" s="124" t="s">
        <v>57</v>
      </c>
      <c r="B2" s="123">
        <v>2</v>
      </c>
      <c r="C2" s="97">
        <v>1</v>
      </c>
      <c r="D2" s="97">
        <v>18</v>
      </c>
      <c r="E2" s="97">
        <f>D2+C2</f>
        <v>19</v>
      </c>
      <c r="F2" s="100">
        <v>1</v>
      </c>
    </row>
    <row r="3" spans="1:6" x14ac:dyDescent="0.25">
      <c r="A3" s="109" t="s">
        <v>58</v>
      </c>
      <c r="B3" s="103">
        <v>1</v>
      </c>
      <c r="C3" s="97">
        <v>3</v>
      </c>
      <c r="D3" s="97">
        <v>11</v>
      </c>
      <c r="E3" s="97">
        <f>D3+C3</f>
        <v>14</v>
      </c>
      <c r="F3" s="100">
        <v>2</v>
      </c>
    </row>
    <row r="4" spans="1:6" x14ac:dyDescent="0.25">
      <c r="A4" s="113" t="s">
        <v>65</v>
      </c>
      <c r="B4" s="114">
        <v>2</v>
      </c>
      <c r="C4" s="98">
        <v>-1</v>
      </c>
      <c r="D4" s="98">
        <v>3</v>
      </c>
      <c r="E4" s="98">
        <f>D4+C4</f>
        <v>2</v>
      </c>
      <c r="F4" s="101">
        <v>3</v>
      </c>
    </row>
    <row r="5" spans="1:6" x14ac:dyDescent="0.25">
      <c r="A5" s="22"/>
      <c r="B5" s="22"/>
      <c r="C5" s="22"/>
      <c r="D5" s="22"/>
      <c r="E5" s="22"/>
      <c r="F5" s="22"/>
    </row>
    <row r="6" spans="1:6" x14ac:dyDescent="0.25">
      <c r="A6" s="22"/>
      <c r="B6" s="22"/>
      <c r="C6" s="22"/>
      <c r="D6" s="22"/>
      <c r="E6" s="22"/>
      <c r="F6" s="22"/>
    </row>
    <row r="7" spans="1:6" x14ac:dyDescent="0.25">
      <c r="A7" s="22"/>
      <c r="B7" s="22"/>
      <c r="C7" s="22"/>
      <c r="D7" s="22"/>
      <c r="E7" s="22"/>
      <c r="F7" s="22"/>
    </row>
    <row r="8" spans="1:6" x14ac:dyDescent="0.25">
      <c r="A8" s="22"/>
      <c r="B8" s="22"/>
      <c r="C8" s="22"/>
      <c r="D8" s="22"/>
      <c r="E8" s="22"/>
      <c r="F8" s="22"/>
    </row>
    <row r="9" spans="1:6" x14ac:dyDescent="0.25">
      <c r="A9" s="22"/>
      <c r="B9" s="22"/>
      <c r="C9" s="22"/>
      <c r="D9" s="22"/>
      <c r="E9" s="22"/>
      <c r="F9" s="22"/>
    </row>
    <row r="10" spans="1:6" x14ac:dyDescent="0.25">
      <c r="A10" s="22"/>
      <c r="B10" s="22"/>
      <c r="C10" s="22"/>
      <c r="D10" s="22"/>
      <c r="E10" s="22"/>
      <c r="F10" s="22"/>
    </row>
    <row r="11" spans="1:6" x14ac:dyDescent="0.25">
      <c r="A11" s="22"/>
      <c r="B11" s="22"/>
      <c r="C11" s="22"/>
      <c r="D11" s="22"/>
      <c r="E11" s="22"/>
      <c r="F11" s="22"/>
    </row>
    <row r="12" spans="1:6" x14ac:dyDescent="0.25">
      <c r="A12" s="22"/>
      <c r="B12" s="22"/>
      <c r="C12" s="22"/>
      <c r="D12" s="22"/>
      <c r="E12" s="22"/>
      <c r="F12" s="22"/>
    </row>
    <row r="13" spans="1:6" x14ac:dyDescent="0.25">
      <c r="A13" s="22"/>
      <c r="B13" s="22"/>
      <c r="C13" s="22"/>
      <c r="D13" s="22"/>
      <c r="E13" s="22"/>
      <c r="F13" s="22"/>
    </row>
  </sheetData>
  <sortState ref="A2:F4">
    <sortCondition descending="1" ref="E2:E4"/>
  </sortState>
  <conditionalFormatting sqref="D14:D1048576 D1">
    <cfRule type="cellIs" dxfId="288" priority="57" operator="equal">
      <formula>1</formula>
    </cfRule>
    <cfRule type="cellIs" dxfId="287" priority="58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1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31" bestFit="1" customWidth="1"/>
    <col min="16" max="16" width="13" style="2" bestFit="1" customWidth="1"/>
    <col min="17" max="16384" width="9" style="2"/>
  </cols>
  <sheetData>
    <row r="1" spans="1:15" s="1" customFormat="1" x14ac:dyDescent="0.25">
      <c r="A1" s="88" t="s">
        <v>9</v>
      </c>
      <c r="B1" s="1" t="s">
        <v>25</v>
      </c>
      <c r="C1" s="93" t="s">
        <v>24</v>
      </c>
      <c r="D1" s="93" t="s">
        <v>1</v>
      </c>
      <c r="E1" s="93" t="s">
        <v>2</v>
      </c>
      <c r="F1" s="93">
        <v>10</v>
      </c>
      <c r="G1" s="1">
        <v>12</v>
      </c>
      <c r="H1" s="1">
        <v>14</v>
      </c>
      <c r="I1" s="1">
        <v>16</v>
      </c>
      <c r="J1" s="1">
        <v>18</v>
      </c>
      <c r="K1" s="1">
        <v>20</v>
      </c>
      <c r="L1" s="1">
        <v>22</v>
      </c>
      <c r="M1" s="1">
        <v>24</v>
      </c>
      <c r="N1" s="1">
        <v>26</v>
      </c>
      <c r="O1" s="32">
        <v>28</v>
      </c>
    </row>
    <row r="2" spans="1:15" x14ac:dyDescent="0.25">
      <c r="A2" s="91" t="s">
        <v>57</v>
      </c>
      <c r="B2" s="2" t="s">
        <v>50</v>
      </c>
      <c r="C2" s="94">
        <v>2</v>
      </c>
      <c r="D2" s="94">
        <f ca="1">RANDBETWEEN(1,20)</f>
        <v>7</v>
      </c>
      <c r="E2" s="94">
        <f ca="1">D2+C2</f>
        <v>9</v>
      </c>
      <c r="F2" s="94" t="str">
        <f t="shared" ref="F2:O4" ca="1" si="0">IF($E2&gt;F$1-1,"Yes","No")</f>
        <v>No</v>
      </c>
      <c r="G2" s="2" t="str">
        <f t="shared" ca="1" si="0"/>
        <v>No</v>
      </c>
      <c r="H2" s="2" t="str">
        <f t="shared" ca="1" si="0"/>
        <v>No</v>
      </c>
      <c r="I2" s="2" t="str">
        <f t="shared" ca="1" si="0"/>
        <v>No</v>
      </c>
      <c r="J2" s="2" t="str">
        <f t="shared" ca="1" si="0"/>
        <v>No</v>
      </c>
      <c r="K2" s="2" t="str">
        <f t="shared" ca="1" si="0"/>
        <v>No</v>
      </c>
      <c r="L2" s="2" t="str">
        <f t="shared" ca="1" si="0"/>
        <v>No</v>
      </c>
      <c r="M2" s="2" t="str">
        <f t="shared" ca="1" si="0"/>
        <v>No</v>
      </c>
      <c r="N2" s="2" t="str">
        <f t="shared" ca="1" si="0"/>
        <v>No</v>
      </c>
      <c r="O2" s="31" t="str">
        <f t="shared" ca="1" si="0"/>
        <v>No</v>
      </c>
    </row>
    <row r="3" spans="1:15" x14ac:dyDescent="0.25">
      <c r="A3" s="91" t="s">
        <v>57</v>
      </c>
      <c r="B3" s="2" t="s">
        <v>51</v>
      </c>
      <c r="C3" s="94">
        <v>1</v>
      </c>
      <c r="D3" s="94">
        <f t="shared" ref="D3:D4" ca="1" si="1">RANDBETWEEN(1,20)</f>
        <v>2</v>
      </c>
      <c r="E3" s="94">
        <f t="shared" ref="E3:E4" ca="1" si="2">D3+C3</f>
        <v>3</v>
      </c>
      <c r="F3" s="94" t="str">
        <f t="shared" ca="1" si="0"/>
        <v>No</v>
      </c>
      <c r="G3" s="2" t="str">
        <f t="shared" ca="1" si="0"/>
        <v>No</v>
      </c>
      <c r="H3" s="2" t="str">
        <f t="shared" ca="1" si="0"/>
        <v>No</v>
      </c>
      <c r="I3" s="2" t="str">
        <f t="shared" ca="1" si="0"/>
        <v>No</v>
      </c>
      <c r="J3" s="2" t="str">
        <f t="shared" ca="1" si="0"/>
        <v>No</v>
      </c>
      <c r="K3" s="2" t="str">
        <f t="shared" ca="1" si="0"/>
        <v>No</v>
      </c>
      <c r="L3" s="2" t="str">
        <f t="shared" ca="1" si="0"/>
        <v>No</v>
      </c>
      <c r="M3" s="2" t="str">
        <f t="shared" ca="1" si="0"/>
        <v>No</v>
      </c>
      <c r="N3" s="2" t="str">
        <f t="shared" ca="1" si="0"/>
        <v>No</v>
      </c>
      <c r="O3" s="31" t="str">
        <f t="shared" ca="1" si="0"/>
        <v>No</v>
      </c>
    </row>
    <row r="4" spans="1:15" x14ac:dyDescent="0.25">
      <c r="A4" s="92" t="s">
        <v>57</v>
      </c>
      <c r="B4" s="68" t="s">
        <v>52</v>
      </c>
      <c r="C4" s="95">
        <v>-1</v>
      </c>
      <c r="D4" s="95">
        <f t="shared" ca="1" si="1"/>
        <v>11</v>
      </c>
      <c r="E4" s="95">
        <f t="shared" ca="1" si="2"/>
        <v>10</v>
      </c>
      <c r="F4" s="95" t="str">
        <f t="shared" ca="1" si="0"/>
        <v>Yes</v>
      </c>
      <c r="G4" s="68" t="str">
        <f t="shared" ca="1" si="0"/>
        <v>No</v>
      </c>
      <c r="H4" s="68" t="str">
        <f t="shared" ca="1" si="0"/>
        <v>No</v>
      </c>
      <c r="I4" s="68" t="str">
        <f t="shared" ca="1" si="0"/>
        <v>No</v>
      </c>
      <c r="J4" s="68" t="str">
        <f t="shared" ca="1" si="0"/>
        <v>No</v>
      </c>
      <c r="K4" s="68" t="str">
        <f t="shared" ca="1" si="0"/>
        <v>No</v>
      </c>
      <c r="L4" s="68" t="str">
        <f t="shared" ca="1" si="0"/>
        <v>No</v>
      </c>
      <c r="M4" s="68" t="str">
        <f t="shared" ca="1" si="0"/>
        <v>No</v>
      </c>
      <c r="N4" s="68" t="str">
        <f t="shared" ca="1" si="0"/>
        <v>No</v>
      </c>
      <c r="O4" s="69" t="str">
        <f t="shared" ca="1" si="0"/>
        <v>No</v>
      </c>
    </row>
    <row r="5" spans="1:15" x14ac:dyDescent="0.25">
      <c r="A5" s="91" t="s">
        <v>65</v>
      </c>
      <c r="B5" s="2" t="s">
        <v>50</v>
      </c>
      <c r="C5" s="94">
        <v>0</v>
      </c>
      <c r="D5" s="94">
        <f ca="1">RANDBETWEEN(1,20)</f>
        <v>5</v>
      </c>
      <c r="E5" s="94">
        <f ca="1">D5+C5</f>
        <v>5</v>
      </c>
      <c r="F5" s="94" t="str">
        <f t="shared" ref="F5:O16" ca="1" si="3">IF($E5&gt;F$1-1,"Yes","No")</f>
        <v>No</v>
      </c>
      <c r="G5" s="2" t="str">
        <f t="shared" ca="1" si="3"/>
        <v>No</v>
      </c>
      <c r="H5" s="2" t="str">
        <f t="shared" ca="1" si="3"/>
        <v>No</v>
      </c>
      <c r="I5" s="2" t="str">
        <f t="shared" ca="1" si="3"/>
        <v>No</v>
      </c>
      <c r="J5" s="2" t="str">
        <f t="shared" ca="1" si="3"/>
        <v>No</v>
      </c>
      <c r="K5" s="2" t="str">
        <f t="shared" ca="1" si="3"/>
        <v>No</v>
      </c>
      <c r="L5" s="2" t="str">
        <f t="shared" ca="1" si="3"/>
        <v>No</v>
      </c>
      <c r="M5" s="2" t="str">
        <f t="shared" ca="1" si="3"/>
        <v>No</v>
      </c>
      <c r="N5" s="2" t="str">
        <f t="shared" ca="1" si="3"/>
        <v>No</v>
      </c>
      <c r="O5" s="31" t="str">
        <f t="shared" ca="1" si="3"/>
        <v>No</v>
      </c>
    </row>
    <row r="6" spans="1:15" x14ac:dyDescent="0.25">
      <c r="A6" s="91" t="s">
        <v>65</v>
      </c>
      <c r="B6" s="2" t="s">
        <v>51</v>
      </c>
      <c r="C6" s="94">
        <v>0</v>
      </c>
      <c r="D6" s="94">
        <f t="shared" ref="D6:D10" ca="1" si="4">RANDBETWEEN(1,20)</f>
        <v>2</v>
      </c>
      <c r="E6" s="94">
        <f t="shared" ref="E6:E10" ca="1" si="5">D6+C6</f>
        <v>2</v>
      </c>
      <c r="F6" s="94" t="str">
        <f t="shared" ca="1" si="3"/>
        <v>No</v>
      </c>
      <c r="G6" s="2" t="str">
        <f t="shared" ca="1" si="3"/>
        <v>No</v>
      </c>
      <c r="H6" s="2" t="str">
        <f t="shared" ca="1" si="3"/>
        <v>No</v>
      </c>
      <c r="I6" s="2" t="str">
        <f t="shared" ca="1" si="3"/>
        <v>No</v>
      </c>
      <c r="J6" s="2" t="str">
        <f t="shared" ca="1" si="3"/>
        <v>No</v>
      </c>
      <c r="K6" s="2" t="str">
        <f t="shared" ca="1" si="3"/>
        <v>No</v>
      </c>
      <c r="L6" s="2" t="str">
        <f t="shared" ca="1" si="3"/>
        <v>No</v>
      </c>
      <c r="M6" s="2" t="str">
        <f t="shared" ca="1" si="3"/>
        <v>No</v>
      </c>
      <c r="N6" s="2" t="str">
        <f t="shared" ca="1" si="3"/>
        <v>No</v>
      </c>
      <c r="O6" s="31" t="str">
        <f t="shared" ca="1" si="3"/>
        <v>No</v>
      </c>
    </row>
    <row r="7" spans="1:15" x14ac:dyDescent="0.25">
      <c r="A7" s="92" t="s">
        <v>65</v>
      </c>
      <c r="B7" s="68" t="s">
        <v>52</v>
      </c>
      <c r="C7" s="95">
        <v>2</v>
      </c>
      <c r="D7" s="95">
        <f t="shared" ca="1" si="4"/>
        <v>13</v>
      </c>
      <c r="E7" s="95">
        <f t="shared" ca="1" si="5"/>
        <v>15</v>
      </c>
      <c r="F7" s="95" t="str">
        <f t="shared" ca="1" si="3"/>
        <v>Yes</v>
      </c>
      <c r="G7" s="68" t="str">
        <f t="shared" ca="1" si="3"/>
        <v>Yes</v>
      </c>
      <c r="H7" s="68" t="str">
        <f t="shared" ca="1" si="3"/>
        <v>Yes</v>
      </c>
      <c r="I7" s="68" t="str">
        <f t="shared" ca="1" si="3"/>
        <v>No</v>
      </c>
      <c r="J7" s="68" t="str">
        <f t="shared" ca="1" si="3"/>
        <v>No</v>
      </c>
      <c r="K7" s="68" t="str">
        <f t="shared" ca="1" si="3"/>
        <v>No</v>
      </c>
      <c r="L7" s="68" t="str">
        <f t="shared" ca="1" si="3"/>
        <v>No</v>
      </c>
      <c r="M7" s="68" t="str">
        <f t="shared" ca="1" si="3"/>
        <v>No</v>
      </c>
      <c r="N7" s="68" t="str">
        <f t="shared" ca="1" si="3"/>
        <v>No</v>
      </c>
      <c r="O7" s="69" t="str">
        <f t="shared" ca="1" si="3"/>
        <v>No</v>
      </c>
    </row>
    <row r="8" spans="1:15" x14ac:dyDescent="0.25">
      <c r="A8" s="89" t="s">
        <v>58</v>
      </c>
      <c r="B8" s="2" t="s">
        <v>50</v>
      </c>
      <c r="C8" s="94">
        <v>2</v>
      </c>
      <c r="D8" s="94">
        <f t="shared" ca="1" si="4"/>
        <v>2</v>
      </c>
      <c r="E8" s="94">
        <f t="shared" ca="1" si="5"/>
        <v>4</v>
      </c>
      <c r="F8" s="94" t="str">
        <f t="shared" ca="1" si="3"/>
        <v>No</v>
      </c>
      <c r="G8" s="2" t="str">
        <f t="shared" ca="1" si="3"/>
        <v>No</v>
      </c>
      <c r="H8" s="2" t="str">
        <f t="shared" ca="1" si="3"/>
        <v>No</v>
      </c>
      <c r="I8" s="2" t="str">
        <f t="shared" ca="1" si="3"/>
        <v>No</v>
      </c>
      <c r="J8" s="2" t="str">
        <f t="shared" ca="1" si="3"/>
        <v>No</v>
      </c>
      <c r="K8" s="2" t="str">
        <f t="shared" ca="1" si="3"/>
        <v>No</v>
      </c>
      <c r="L8" s="2" t="str">
        <f t="shared" ca="1" si="3"/>
        <v>No</v>
      </c>
      <c r="M8" s="2" t="str">
        <f t="shared" ca="1" si="3"/>
        <v>No</v>
      </c>
      <c r="N8" s="2" t="str">
        <f t="shared" ca="1" si="3"/>
        <v>No</v>
      </c>
      <c r="O8" s="31" t="str">
        <f t="shared" ca="1" si="3"/>
        <v>No</v>
      </c>
    </row>
    <row r="9" spans="1:15" x14ac:dyDescent="0.25">
      <c r="A9" s="89" t="s">
        <v>58</v>
      </c>
      <c r="B9" s="2" t="s">
        <v>51</v>
      </c>
      <c r="C9" s="94">
        <v>0</v>
      </c>
      <c r="D9" s="94">
        <f t="shared" ca="1" si="4"/>
        <v>17</v>
      </c>
      <c r="E9" s="94">
        <f t="shared" ca="1" si="5"/>
        <v>17</v>
      </c>
      <c r="F9" s="94" t="str">
        <f t="shared" ca="1" si="3"/>
        <v>Yes</v>
      </c>
      <c r="G9" s="2" t="str">
        <f t="shared" ca="1" si="3"/>
        <v>Yes</v>
      </c>
      <c r="H9" s="2" t="str">
        <f t="shared" ca="1" si="3"/>
        <v>Yes</v>
      </c>
      <c r="I9" s="2" t="str">
        <f t="shared" ca="1" si="3"/>
        <v>Yes</v>
      </c>
      <c r="J9" s="2" t="str">
        <f t="shared" ca="1" si="3"/>
        <v>No</v>
      </c>
      <c r="K9" s="2" t="str">
        <f t="shared" ca="1" si="3"/>
        <v>No</v>
      </c>
      <c r="L9" s="2" t="str">
        <f t="shared" ca="1" si="3"/>
        <v>No</v>
      </c>
      <c r="M9" s="2" t="str">
        <f t="shared" ca="1" si="3"/>
        <v>No</v>
      </c>
      <c r="N9" s="2" t="str">
        <f t="shared" ca="1" si="3"/>
        <v>No</v>
      </c>
      <c r="O9" s="31" t="str">
        <f t="shared" ca="1" si="3"/>
        <v>No</v>
      </c>
    </row>
    <row r="10" spans="1:15" x14ac:dyDescent="0.25">
      <c r="A10" s="90" t="s">
        <v>58</v>
      </c>
      <c r="B10" s="68" t="s">
        <v>52</v>
      </c>
      <c r="C10" s="95">
        <v>2</v>
      </c>
      <c r="D10" s="95">
        <f t="shared" ca="1" si="4"/>
        <v>14</v>
      </c>
      <c r="E10" s="95">
        <f t="shared" ca="1" si="5"/>
        <v>16</v>
      </c>
      <c r="F10" s="95" t="str">
        <f t="shared" ca="1" si="3"/>
        <v>Yes</v>
      </c>
      <c r="G10" s="68" t="str">
        <f t="shared" ca="1" si="3"/>
        <v>Yes</v>
      </c>
      <c r="H10" s="68" t="str">
        <f t="shared" ca="1" si="3"/>
        <v>Yes</v>
      </c>
      <c r="I10" s="68" t="str">
        <f t="shared" ca="1" si="3"/>
        <v>Yes</v>
      </c>
      <c r="J10" s="68" t="str">
        <f t="shared" ca="1" si="3"/>
        <v>No</v>
      </c>
      <c r="K10" s="68" t="str">
        <f t="shared" ca="1" si="3"/>
        <v>No</v>
      </c>
      <c r="L10" s="68" t="str">
        <f t="shared" ca="1" si="3"/>
        <v>No</v>
      </c>
      <c r="M10" s="68" t="str">
        <f t="shared" ca="1" si="3"/>
        <v>No</v>
      </c>
      <c r="N10" s="68" t="str">
        <f t="shared" ca="1" si="3"/>
        <v>No</v>
      </c>
      <c r="O10" s="69" t="str">
        <f t="shared" ca="1" si="3"/>
        <v>No</v>
      </c>
    </row>
    <row r="11" spans="1:15" x14ac:dyDescent="0.25">
      <c r="A11" s="91" t="s">
        <v>57</v>
      </c>
      <c r="B11" s="125" t="s">
        <v>50</v>
      </c>
      <c r="C11" s="94">
        <f t="shared" ref="C11:C16" si="6">C2+1</f>
        <v>3</v>
      </c>
      <c r="D11" s="94">
        <f ca="1">RANDBETWEEN(1,20)</f>
        <v>16</v>
      </c>
      <c r="E11" s="94">
        <f ca="1">D11+C11</f>
        <v>19</v>
      </c>
      <c r="F11" s="94" t="str">
        <f t="shared" ca="1" si="3"/>
        <v>Yes</v>
      </c>
      <c r="G11" s="2" t="str">
        <f t="shared" ca="1" si="3"/>
        <v>Yes</v>
      </c>
      <c r="H11" s="2" t="str">
        <f t="shared" ca="1" si="3"/>
        <v>Yes</v>
      </c>
      <c r="I11" s="2" t="str">
        <f t="shared" ca="1" si="3"/>
        <v>Yes</v>
      </c>
      <c r="J11" s="2" t="str">
        <f t="shared" ca="1" si="3"/>
        <v>Yes</v>
      </c>
      <c r="K11" s="2" t="str">
        <f t="shared" ca="1" si="3"/>
        <v>No</v>
      </c>
      <c r="L11" s="2" t="str">
        <f t="shared" ca="1" si="3"/>
        <v>No</v>
      </c>
      <c r="M11" s="2" t="str">
        <f t="shared" ca="1" si="3"/>
        <v>No</v>
      </c>
      <c r="N11" s="2" t="str">
        <f t="shared" ca="1" si="3"/>
        <v>No</v>
      </c>
      <c r="O11" s="31" t="str">
        <f t="shared" ca="1" si="3"/>
        <v>No</v>
      </c>
    </row>
    <row r="12" spans="1:15" x14ac:dyDescent="0.25">
      <c r="A12" s="91" t="s">
        <v>57</v>
      </c>
      <c r="B12" s="125" t="s">
        <v>51</v>
      </c>
      <c r="C12" s="94">
        <f t="shared" si="6"/>
        <v>2</v>
      </c>
      <c r="D12" s="94">
        <f t="shared" ref="D12:D13" ca="1" si="7">RANDBETWEEN(1,20)</f>
        <v>10</v>
      </c>
      <c r="E12" s="94">
        <f t="shared" ref="E12:E13" ca="1" si="8">D12+C12</f>
        <v>12</v>
      </c>
      <c r="F12" s="94" t="str">
        <f t="shared" ca="1" si="3"/>
        <v>Yes</v>
      </c>
      <c r="G12" s="2" t="str">
        <f t="shared" ca="1" si="3"/>
        <v>Yes</v>
      </c>
      <c r="H12" s="2" t="str">
        <f t="shared" ca="1" si="3"/>
        <v>No</v>
      </c>
      <c r="I12" s="2" t="str">
        <f t="shared" ca="1" si="3"/>
        <v>No</v>
      </c>
      <c r="J12" s="2" t="str">
        <f t="shared" ca="1" si="3"/>
        <v>No</v>
      </c>
      <c r="K12" s="2" t="str">
        <f t="shared" ca="1" si="3"/>
        <v>No</v>
      </c>
      <c r="L12" s="2" t="str">
        <f t="shared" ca="1" si="3"/>
        <v>No</v>
      </c>
      <c r="M12" s="2" t="str">
        <f t="shared" ca="1" si="3"/>
        <v>No</v>
      </c>
      <c r="N12" s="2" t="str">
        <f t="shared" ca="1" si="3"/>
        <v>No</v>
      </c>
      <c r="O12" s="31" t="str">
        <f t="shared" ca="1" si="3"/>
        <v>No</v>
      </c>
    </row>
    <row r="13" spans="1:15" x14ac:dyDescent="0.25">
      <c r="A13" s="92" t="s">
        <v>57</v>
      </c>
      <c r="B13" s="126" t="s">
        <v>52</v>
      </c>
      <c r="C13" s="95">
        <f t="shared" si="6"/>
        <v>0</v>
      </c>
      <c r="D13" s="95">
        <f t="shared" ca="1" si="7"/>
        <v>5</v>
      </c>
      <c r="E13" s="95">
        <f t="shared" ca="1" si="8"/>
        <v>5</v>
      </c>
      <c r="F13" s="95" t="str">
        <f t="shared" ca="1" si="3"/>
        <v>No</v>
      </c>
      <c r="G13" s="68" t="str">
        <f t="shared" ca="1" si="3"/>
        <v>No</v>
      </c>
      <c r="H13" s="68" t="str">
        <f t="shared" ca="1" si="3"/>
        <v>No</v>
      </c>
      <c r="I13" s="68" t="str">
        <f t="shared" ca="1" si="3"/>
        <v>No</v>
      </c>
      <c r="J13" s="68" t="str">
        <f t="shared" ca="1" si="3"/>
        <v>No</v>
      </c>
      <c r="K13" s="68" t="str">
        <f t="shared" ca="1" si="3"/>
        <v>No</v>
      </c>
      <c r="L13" s="68" t="str">
        <f t="shared" ca="1" si="3"/>
        <v>No</v>
      </c>
      <c r="M13" s="68" t="str">
        <f t="shared" ca="1" si="3"/>
        <v>No</v>
      </c>
      <c r="N13" s="68" t="str">
        <f t="shared" ca="1" si="3"/>
        <v>No</v>
      </c>
      <c r="O13" s="69" t="str">
        <f t="shared" ca="1" si="3"/>
        <v>No</v>
      </c>
    </row>
    <row r="14" spans="1:15" x14ac:dyDescent="0.25">
      <c r="A14" s="91" t="s">
        <v>65</v>
      </c>
      <c r="B14" s="125" t="s">
        <v>50</v>
      </c>
      <c r="C14" s="94">
        <f t="shared" si="6"/>
        <v>1</v>
      </c>
      <c r="D14" s="94">
        <f ca="1">RANDBETWEEN(1,20)</f>
        <v>18</v>
      </c>
      <c r="E14" s="94">
        <f ca="1">D14+C14</f>
        <v>19</v>
      </c>
      <c r="F14" s="94" t="str">
        <f t="shared" ca="1" si="3"/>
        <v>Yes</v>
      </c>
      <c r="G14" s="2" t="str">
        <f t="shared" ca="1" si="3"/>
        <v>Yes</v>
      </c>
      <c r="H14" s="2" t="str">
        <f t="shared" ca="1" si="3"/>
        <v>Yes</v>
      </c>
      <c r="I14" s="2" t="str">
        <f t="shared" ca="1" si="3"/>
        <v>Yes</v>
      </c>
      <c r="J14" s="2" t="str">
        <f t="shared" ca="1" si="3"/>
        <v>Yes</v>
      </c>
      <c r="K14" s="2" t="str">
        <f t="shared" ca="1" si="3"/>
        <v>No</v>
      </c>
      <c r="L14" s="2" t="str">
        <f t="shared" ca="1" si="3"/>
        <v>No</v>
      </c>
      <c r="M14" s="2" t="str">
        <f t="shared" ca="1" si="3"/>
        <v>No</v>
      </c>
      <c r="N14" s="2" t="str">
        <f t="shared" ca="1" si="3"/>
        <v>No</v>
      </c>
      <c r="O14" s="31" t="str">
        <f t="shared" ca="1" si="3"/>
        <v>No</v>
      </c>
    </row>
    <row r="15" spans="1:15" x14ac:dyDescent="0.25">
      <c r="A15" s="91" t="s">
        <v>65</v>
      </c>
      <c r="B15" s="125" t="s">
        <v>51</v>
      </c>
      <c r="C15" s="94">
        <f t="shared" si="6"/>
        <v>1</v>
      </c>
      <c r="D15" s="94">
        <f t="shared" ref="D15:D16" ca="1" si="9">RANDBETWEEN(1,20)</f>
        <v>7</v>
      </c>
      <c r="E15" s="94">
        <f t="shared" ref="E15:E16" ca="1" si="10">D15+C15</f>
        <v>8</v>
      </c>
      <c r="F15" s="94" t="str">
        <f t="shared" ca="1" si="3"/>
        <v>No</v>
      </c>
      <c r="G15" s="2" t="str">
        <f t="shared" ca="1" si="3"/>
        <v>No</v>
      </c>
      <c r="H15" s="2" t="str">
        <f t="shared" ca="1" si="3"/>
        <v>No</v>
      </c>
      <c r="I15" s="2" t="str">
        <f t="shared" ca="1" si="3"/>
        <v>No</v>
      </c>
      <c r="J15" s="2" t="str">
        <f t="shared" ca="1" si="3"/>
        <v>No</v>
      </c>
      <c r="K15" s="2" t="str">
        <f t="shared" ca="1" si="3"/>
        <v>No</v>
      </c>
      <c r="L15" s="2" t="str">
        <f t="shared" ca="1" si="3"/>
        <v>No</v>
      </c>
      <c r="M15" s="2" t="str">
        <f t="shared" ca="1" si="3"/>
        <v>No</v>
      </c>
      <c r="N15" s="2" t="str">
        <f t="shared" ca="1" si="3"/>
        <v>No</v>
      </c>
      <c r="O15" s="31" t="str">
        <f t="shared" ca="1" si="3"/>
        <v>No</v>
      </c>
    </row>
    <row r="16" spans="1:15" x14ac:dyDescent="0.25">
      <c r="A16" s="92" t="s">
        <v>65</v>
      </c>
      <c r="B16" s="126" t="s">
        <v>52</v>
      </c>
      <c r="C16" s="95">
        <f t="shared" si="6"/>
        <v>3</v>
      </c>
      <c r="D16" s="95">
        <f t="shared" ca="1" si="9"/>
        <v>4</v>
      </c>
      <c r="E16" s="95">
        <f t="shared" ca="1" si="10"/>
        <v>7</v>
      </c>
      <c r="F16" s="95" t="str">
        <f t="shared" ca="1" si="3"/>
        <v>No</v>
      </c>
      <c r="G16" s="68" t="str">
        <f t="shared" ca="1" si="3"/>
        <v>No</v>
      </c>
      <c r="H16" s="68" t="str">
        <f t="shared" ca="1" si="3"/>
        <v>No</v>
      </c>
      <c r="I16" s="68" t="str">
        <f t="shared" ca="1" si="3"/>
        <v>No</v>
      </c>
      <c r="J16" s="68" t="str">
        <f t="shared" ca="1" si="3"/>
        <v>No</v>
      </c>
      <c r="K16" s="68" t="str">
        <f t="shared" ca="1" si="3"/>
        <v>No</v>
      </c>
      <c r="L16" s="68" t="str">
        <f t="shared" ca="1" si="3"/>
        <v>No</v>
      </c>
      <c r="M16" s="68" t="str">
        <f t="shared" ca="1" si="3"/>
        <v>No</v>
      </c>
      <c r="N16" s="68" t="str">
        <f t="shared" ca="1" si="3"/>
        <v>No</v>
      </c>
      <c r="O16" s="69" t="str">
        <f t="shared" ca="1" si="3"/>
        <v>No</v>
      </c>
    </row>
  </sheetData>
  <sortState ref="A3:O27">
    <sortCondition ref="A3:A27"/>
    <sortCondition ref="B3:B27"/>
  </sortState>
  <conditionalFormatting sqref="D8:D10 D17:D1048576">
    <cfRule type="cellIs" dxfId="286" priority="397" operator="equal">
      <formula>20</formula>
    </cfRule>
    <cfRule type="cellIs" dxfId="285" priority="398" operator="equal">
      <formula>1</formula>
    </cfRule>
  </conditionalFormatting>
  <conditionalFormatting sqref="F5:O7">
    <cfRule type="cellIs" dxfId="284" priority="179" operator="equal">
      <formula>"No"</formula>
    </cfRule>
    <cfRule type="cellIs" dxfId="283" priority="180" operator="equal">
      <formula>"Yes"</formula>
    </cfRule>
  </conditionalFormatting>
  <conditionalFormatting sqref="F2:O2">
    <cfRule type="cellIs" dxfId="282" priority="91" operator="equal">
      <formula>"No"</formula>
    </cfRule>
    <cfRule type="cellIs" dxfId="281" priority="92" operator="equal">
      <formula>"Yes"</formula>
    </cfRule>
  </conditionalFormatting>
  <conditionalFormatting sqref="A2">
    <cfRule type="cellIs" dxfId="280" priority="87" operator="equal">
      <formula>"No"</formula>
    </cfRule>
    <cfRule type="cellIs" dxfId="279" priority="88" operator="equal">
      <formula>"Yes"</formula>
    </cfRule>
  </conditionalFormatting>
  <conditionalFormatting sqref="F3:O4">
    <cfRule type="cellIs" dxfId="278" priority="85" operator="equal">
      <formula>"No"</formula>
    </cfRule>
    <cfRule type="cellIs" dxfId="277" priority="86" operator="equal">
      <formula>"Yes"</formula>
    </cfRule>
  </conditionalFormatting>
  <conditionalFormatting sqref="A3:A4">
    <cfRule type="cellIs" dxfId="276" priority="81" operator="equal">
      <formula>"No"</formula>
    </cfRule>
    <cfRule type="cellIs" dxfId="275" priority="82" operator="equal">
      <formula>"Yes"</formula>
    </cfRule>
  </conditionalFormatting>
  <conditionalFormatting sqref="F8:O10">
    <cfRule type="cellIs" dxfId="274" priority="27" operator="equal">
      <formula>"No"</formula>
    </cfRule>
    <cfRule type="cellIs" dxfId="273" priority="28" operator="equal">
      <formula>"Yes"</formula>
    </cfRule>
  </conditionalFormatting>
  <conditionalFormatting sqref="F5:O5">
    <cfRule type="cellIs" dxfId="272" priority="25" operator="equal">
      <formula>"No"</formula>
    </cfRule>
    <cfRule type="cellIs" dxfId="271" priority="26" operator="equal">
      <formula>"Yes"</formula>
    </cfRule>
  </conditionalFormatting>
  <conditionalFormatting sqref="A5">
    <cfRule type="cellIs" dxfId="270" priority="23" operator="equal">
      <formula>"No"</formula>
    </cfRule>
    <cfRule type="cellIs" dxfId="269" priority="24" operator="equal">
      <formula>"Yes"</formula>
    </cfRule>
  </conditionalFormatting>
  <conditionalFormatting sqref="F6:O7">
    <cfRule type="cellIs" dxfId="268" priority="21" operator="equal">
      <formula>"No"</formula>
    </cfRule>
    <cfRule type="cellIs" dxfId="267" priority="22" operator="equal">
      <formula>"Yes"</formula>
    </cfRule>
  </conditionalFormatting>
  <conditionalFormatting sqref="A6:A7">
    <cfRule type="cellIs" dxfId="266" priority="19" operator="equal">
      <formula>"No"</formula>
    </cfRule>
    <cfRule type="cellIs" dxfId="265" priority="20" operator="equal">
      <formula>"Yes"</formula>
    </cfRule>
  </conditionalFormatting>
  <conditionalFormatting sqref="F14:O16">
    <cfRule type="cellIs" dxfId="264" priority="17" operator="equal">
      <formula>"No"</formula>
    </cfRule>
    <cfRule type="cellIs" dxfId="263" priority="18" operator="equal">
      <formula>"Yes"</formula>
    </cfRule>
  </conditionalFormatting>
  <conditionalFormatting sqref="F11:O11">
    <cfRule type="cellIs" dxfId="262" priority="15" operator="equal">
      <formula>"No"</formula>
    </cfRule>
    <cfRule type="cellIs" dxfId="261" priority="16" operator="equal">
      <formula>"Yes"</formula>
    </cfRule>
  </conditionalFormatting>
  <conditionalFormatting sqref="A11">
    <cfRule type="cellIs" dxfId="260" priority="13" operator="equal">
      <formula>"No"</formula>
    </cfRule>
    <cfRule type="cellIs" dxfId="259" priority="14" operator="equal">
      <formula>"Yes"</formula>
    </cfRule>
  </conditionalFormatting>
  <conditionalFormatting sqref="F12:O13">
    <cfRule type="cellIs" dxfId="258" priority="11" operator="equal">
      <formula>"No"</formula>
    </cfRule>
    <cfRule type="cellIs" dxfId="257" priority="12" operator="equal">
      <formula>"Yes"</formula>
    </cfRule>
  </conditionalFormatting>
  <conditionalFormatting sqref="A12:A13">
    <cfRule type="cellIs" dxfId="256" priority="9" operator="equal">
      <formula>"No"</formula>
    </cfRule>
    <cfRule type="cellIs" dxfId="255" priority="10" operator="equal">
      <formula>"Yes"</formula>
    </cfRule>
  </conditionalFormatting>
  <conditionalFormatting sqref="F14:O14">
    <cfRule type="cellIs" dxfId="254" priority="7" operator="equal">
      <formula>"No"</formula>
    </cfRule>
    <cfRule type="cellIs" dxfId="253" priority="8" operator="equal">
      <formula>"Yes"</formula>
    </cfRule>
  </conditionalFormatting>
  <conditionalFormatting sqref="A14">
    <cfRule type="cellIs" dxfId="252" priority="5" operator="equal">
      <formula>"No"</formula>
    </cfRule>
    <cfRule type="cellIs" dxfId="251" priority="6" operator="equal">
      <formula>"Yes"</formula>
    </cfRule>
  </conditionalFormatting>
  <conditionalFormatting sqref="F15:O16">
    <cfRule type="cellIs" dxfId="250" priority="3" operator="equal">
      <formula>"No"</formula>
    </cfRule>
    <cfRule type="cellIs" dxfId="249" priority="4" operator="equal">
      <formula>"Yes"</formula>
    </cfRule>
  </conditionalFormatting>
  <conditionalFormatting sqref="A15:A16">
    <cfRule type="cellIs" dxfId="248" priority="1" operator="equal">
      <formula>"No"</formula>
    </cfRule>
    <cfRule type="cellIs" dxfId="247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ColWidth="9.125" defaultRowHeight="15.75" x14ac:dyDescent="0.25"/>
  <cols>
    <col min="1" max="1" width="27" style="71" bestFit="1" customWidth="1"/>
    <col min="2" max="2" width="5" style="2" bestFit="1" customWidth="1"/>
    <col min="3" max="3" width="8.875" style="2" bestFit="1" customWidth="1"/>
    <col min="4" max="4" width="6.125" style="2" bestFit="1" customWidth="1"/>
    <col min="5" max="5" width="3.875" style="2" bestFit="1" customWidth="1"/>
    <col min="6" max="6" width="5.25" style="2" bestFit="1" customWidth="1"/>
    <col min="7" max="7" width="3.875" style="2" bestFit="1" customWidth="1"/>
    <col min="8" max="8" width="3.375" style="2" bestFit="1" customWidth="1"/>
    <col min="9" max="9" width="5" style="2" bestFit="1" customWidth="1"/>
    <col min="10" max="10" width="4.125" style="2" bestFit="1" customWidth="1"/>
    <col min="11" max="11" width="3.375" style="2" bestFit="1" customWidth="1"/>
    <col min="12" max="12" width="5.375" style="2" bestFit="1" customWidth="1"/>
    <col min="13" max="14" width="3.375" style="2" bestFit="1" customWidth="1"/>
    <col min="15" max="15" width="3.375" style="31" bestFit="1" customWidth="1"/>
    <col min="16" max="16" width="9.375" style="18" bestFit="1" customWidth="1"/>
    <col min="17" max="17" width="6.125" style="2" bestFit="1" customWidth="1"/>
    <col min="18" max="18" width="3.875" style="2" bestFit="1" customWidth="1"/>
    <col min="19" max="19" width="5.25" style="2" bestFit="1" customWidth="1"/>
    <col min="20" max="26" width="3.875" style="2" bestFit="1" customWidth="1"/>
    <col min="27" max="27" width="3.375" style="2" bestFit="1" customWidth="1"/>
    <col min="28" max="28" width="3.375" style="31" bestFit="1" customWidth="1"/>
    <col min="29" max="29" width="11.875" style="2" bestFit="1" customWidth="1"/>
    <col min="30" max="16384" width="9.125" style="2"/>
  </cols>
  <sheetData>
    <row r="1" spans="1:28" s="1" customFormat="1" x14ac:dyDescent="0.25">
      <c r="A1" s="70"/>
      <c r="B1" s="4"/>
      <c r="C1" s="4"/>
      <c r="G1" s="3" t="s">
        <v>49</v>
      </c>
      <c r="H1" s="33"/>
      <c r="I1" s="33"/>
      <c r="J1" s="33"/>
      <c r="K1" s="3"/>
      <c r="L1" s="33"/>
      <c r="M1" s="33"/>
      <c r="N1" s="33"/>
      <c r="O1" s="34"/>
      <c r="P1" s="17"/>
      <c r="T1" s="3" t="s">
        <v>49</v>
      </c>
      <c r="U1" s="33"/>
      <c r="V1" s="33"/>
      <c r="W1" s="3"/>
      <c r="X1" s="3"/>
      <c r="Y1" s="33"/>
      <c r="Z1" s="33"/>
      <c r="AA1" s="33"/>
      <c r="AB1" s="34"/>
    </row>
    <row r="2" spans="1:28" s="1" customFormat="1" ht="16.5" thickBot="1" x14ac:dyDescent="0.3">
      <c r="A2" s="108"/>
      <c r="B2" s="105"/>
      <c r="C2" s="105"/>
      <c r="D2" s="105"/>
      <c r="E2" s="105"/>
      <c r="F2" s="105"/>
      <c r="G2" s="105" t="s">
        <v>66</v>
      </c>
      <c r="H2" s="105"/>
      <c r="I2" s="105" t="s">
        <v>60</v>
      </c>
      <c r="J2" s="105" t="s">
        <v>59</v>
      </c>
      <c r="K2" s="105"/>
      <c r="L2" s="105" t="s">
        <v>58</v>
      </c>
      <c r="M2" s="105"/>
      <c r="N2" s="105"/>
      <c r="O2" s="115"/>
      <c r="P2" s="107"/>
      <c r="Q2" s="105"/>
      <c r="R2" s="105"/>
      <c r="S2" s="105"/>
      <c r="T2" s="105" t="s">
        <v>66</v>
      </c>
      <c r="U2" s="105"/>
      <c r="V2" s="105"/>
      <c r="W2" s="105" t="s">
        <v>64</v>
      </c>
      <c r="X2" s="105"/>
      <c r="Y2" s="105"/>
      <c r="Z2" s="105"/>
      <c r="AA2" s="105"/>
      <c r="AB2" s="115"/>
    </row>
    <row r="3" spans="1:28" s="1" customFormat="1" ht="16.5" thickBot="1" x14ac:dyDescent="0.3">
      <c r="A3" s="104" t="s">
        <v>56</v>
      </c>
      <c r="B3" s="105" t="s">
        <v>3</v>
      </c>
      <c r="C3" s="106" t="s">
        <v>6</v>
      </c>
      <c r="D3" s="106" t="s">
        <v>7</v>
      </c>
      <c r="E3" s="106" t="s">
        <v>4</v>
      </c>
      <c r="F3" s="106" t="s">
        <v>5</v>
      </c>
      <c r="G3" s="106">
        <v>10</v>
      </c>
      <c r="H3" s="105">
        <v>13</v>
      </c>
      <c r="I3" s="105">
        <v>14</v>
      </c>
      <c r="J3" s="105">
        <v>15</v>
      </c>
      <c r="K3" s="105">
        <v>16</v>
      </c>
      <c r="L3" s="105">
        <v>17</v>
      </c>
      <c r="M3" s="105">
        <v>18</v>
      </c>
      <c r="N3" s="105">
        <v>19</v>
      </c>
      <c r="O3" s="115">
        <v>20</v>
      </c>
      <c r="P3" s="107" t="s">
        <v>8</v>
      </c>
      <c r="Q3" s="106" t="s">
        <v>7</v>
      </c>
      <c r="R3" s="106" t="s">
        <v>4</v>
      </c>
      <c r="S3" s="106" t="s">
        <v>5</v>
      </c>
      <c r="T3" s="106">
        <v>10</v>
      </c>
      <c r="U3" s="105">
        <v>13</v>
      </c>
      <c r="V3" s="105">
        <v>14</v>
      </c>
      <c r="W3" s="105">
        <v>15</v>
      </c>
      <c r="X3" s="105">
        <v>16</v>
      </c>
      <c r="Y3" s="105">
        <v>17</v>
      </c>
      <c r="Z3" s="105">
        <v>18</v>
      </c>
      <c r="AA3" s="105">
        <v>19</v>
      </c>
      <c r="AB3" s="115">
        <v>20</v>
      </c>
    </row>
    <row r="4" spans="1:28" x14ac:dyDescent="0.25">
      <c r="A4" s="72" t="s">
        <v>61</v>
      </c>
      <c r="B4" s="102">
        <v>1</v>
      </c>
      <c r="C4" s="94">
        <v>1</v>
      </c>
      <c r="D4" s="94">
        <v>0</v>
      </c>
      <c r="E4" s="94">
        <f t="shared" ref="E4:E6" ca="1" si="0">RANDBETWEEN(1,20)</f>
        <v>15</v>
      </c>
      <c r="F4" s="94">
        <f t="shared" ref="F4" ca="1" si="1">SUM(B4:E4)</f>
        <v>17</v>
      </c>
      <c r="G4" s="94" t="str">
        <f t="shared" ref="G4:O6" ca="1" si="2">IF($F4&gt;G$3-1,"Yes","No")</f>
        <v>Yes</v>
      </c>
      <c r="H4" s="102" t="str">
        <f t="shared" ca="1" si="2"/>
        <v>Yes</v>
      </c>
      <c r="I4" s="102" t="str">
        <f t="shared" ca="1" si="2"/>
        <v>Yes</v>
      </c>
      <c r="J4" s="102" t="str">
        <f t="shared" ca="1" si="2"/>
        <v>Yes</v>
      </c>
      <c r="K4" s="102" t="str">
        <f t="shared" ca="1" si="2"/>
        <v>Yes</v>
      </c>
      <c r="L4" s="102" t="str">
        <f t="shared" ca="1" si="2"/>
        <v>Yes</v>
      </c>
      <c r="M4" s="102" t="str">
        <f t="shared" ca="1" si="2"/>
        <v>No</v>
      </c>
      <c r="N4" s="102" t="str">
        <f t="shared" ca="1" si="2"/>
        <v>No</v>
      </c>
      <c r="O4" s="31" t="str">
        <f t="shared" ca="1" si="2"/>
        <v>No</v>
      </c>
      <c r="P4" s="18">
        <v>2</v>
      </c>
      <c r="Q4" s="94">
        <v>2</v>
      </c>
      <c r="R4" s="94">
        <f t="shared" ref="R4:R6" ca="1" si="3">RANDBETWEEN(1,20)</f>
        <v>15</v>
      </c>
      <c r="S4" s="94">
        <f t="shared" ref="S4:S6" ca="1" si="4">SUM(B4,P4:R4)</f>
        <v>20</v>
      </c>
      <c r="T4" s="94" t="str">
        <f t="shared" ref="T4:AB6" ca="1" si="5">IF($S4&gt;T$3-1,"Yes","No")</f>
        <v>Yes</v>
      </c>
      <c r="U4" s="102" t="str">
        <f t="shared" ca="1" si="5"/>
        <v>Yes</v>
      </c>
      <c r="V4" s="102" t="str">
        <f t="shared" ca="1" si="5"/>
        <v>Yes</v>
      </c>
      <c r="W4" s="102" t="str">
        <f t="shared" ca="1" si="5"/>
        <v>Yes</v>
      </c>
      <c r="X4" s="102" t="str">
        <f t="shared" ca="1" si="5"/>
        <v>Yes</v>
      </c>
      <c r="Y4" s="102" t="str">
        <f t="shared" ca="1" si="5"/>
        <v>Yes</v>
      </c>
      <c r="Z4" s="102" t="str">
        <f t="shared" ca="1" si="5"/>
        <v>Yes</v>
      </c>
      <c r="AA4" s="102" t="str">
        <f t="shared" ca="1" si="5"/>
        <v>Yes</v>
      </c>
      <c r="AB4" s="31" t="str">
        <f t="shared" ca="1" si="5"/>
        <v>Yes</v>
      </c>
    </row>
    <row r="5" spans="1:28" x14ac:dyDescent="0.25">
      <c r="A5" s="122" t="s">
        <v>62</v>
      </c>
      <c r="B5" s="102">
        <v>1</v>
      </c>
      <c r="C5" s="94">
        <v>0</v>
      </c>
      <c r="D5" s="94">
        <v>0</v>
      </c>
      <c r="E5" s="94">
        <f t="shared" ca="1" si="0"/>
        <v>7</v>
      </c>
      <c r="F5" s="94">
        <f t="shared" ref="F5" ca="1" si="6">SUM(B5:E5)</f>
        <v>8</v>
      </c>
      <c r="G5" s="94" t="str">
        <f t="shared" ca="1" si="2"/>
        <v>No</v>
      </c>
      <c r="H5" s="102" t="str">
        <f t="shared" ca="1" si="2"/>
        <v>No</v>
      </c>
      <c r="I5" s="102" t="str">
        <f t="shared" ca="1" si="2"/>
        <v>No</v>
      </c>
      <c r="J5" s="102" t="str">
        <f t="shared" ca="1" si="2"/>
        <v>No</v>
      </c>
      <c r="K5" s="102" t="str">
        <f t="shared" ca="1" si="2"/>
        <v>No</v>
      </c>
      <c r="L5" s="102" t="str">
        <f t="shared" ca="1" si="2"/>
        <v>No</v>
      </c>
      <c r="M5" s="102" t="str">
        <f t="shared" ca="1" si="2"/>
        <v>No</v>
      </c>
      <c r="N5" s="102" t="str">
        <f t="shared" ca="1" si="2"/>
        <v>No</v>
      </c>
      <c r="O5" s="102" t="str">
        <f t="shared" ca="1" si="2"/>
        <v>No</v>
      </c>
      <c r="P5" s="18">
        <v>3</v>
      </c>
      <c r="Q5" s="94">
        <v>0</v>
      </c>
      <c r="R5" s="94">
        <f t="shared" ca="1" si="3"/>
        <v>5</v>
      </c>
      <c r="S5" s="94">
        <f t="shared" ca="1" si="4"/>
        <v>9</v>
      </c>
      <c r="T5" s="94" t="str">
        <f t="shared" ca="1" si="5"/>
        <v>No</v>
      </c>
      <c r="U5" s="102" t="str">
        <f t="shared" ca="1" si="5"/>
        <v>No</v>
      </c>
      <c r="V5" s="102" t="str">
        <f t="shared" ca="1" si="5"/>
        <v>No</v>
      </c>
      <c r="W5" s="102" t="str">
        <f t="shared" ca="1" si="5"/>
        <v>No</v>
      </c>
      <c r="X5" s="102" t="str">
        <f t="shared" ca="1" si="5"/>
        <v>No</v>
      </c>
      <c r="Y5" s="102" t="str">
        <f t="shared" ca="1" si="5"/>
        <v>No</v>
      </c>
      <c r="Z5" s="102" t="str">
        <f t="shared" ca="1" si="5"/>
        <v>No</v>
      </c>
      <c r="AA5" s="102" t="str">
        <f t="shared" ca="1" si="5"/>
        <v>No</v>
      </c>
      <c r="AB5" s="31" t="str">
        <f t="shared" ca="1" si="5"/>
        <v>No</v>
      </c>
    </row>
    <row r="6" spans="1:28" x14ac:dyDescent="0.25">
      <c r="A6" s="73" t="s">
        <v>65</v>
      </c>
      <c r="B6" s="68">
        <v>0</v>
      </c>
      <c r="C6" s="95">
        <v>-1</v>
      </c>
      <c r="D6" s="95">
        <v>0</v>
      </c>
      <c r="E6" s="95">
        <f t="shared" ca="1" si="0"/>
        <v>11</v>
      </c>
      <c r="F6" s="95">
        <f t="shared" ref="F6" ca="1" si="7">SUM(B6:E6)</f>
        <v>10</v>
      </c>
      <c r="G6" s="95" t="str">
        <f t="shared" ca="1" si="2"/>
        <v>Yes</v>
      </c>
      <c r="H6" s="68" t="str">
        <f t="shared" ca="1" si="2"/>
        <v>No</v>
      </c>
      <c r="I6" s="68" t="str">
        <f t="shared" ca="1" si="2"/>
        <v>No</v>
      </c>
      <c r="J6" s="68" t="str">
        <f t="shared" ca="1" si="2"/>
        <v>No</v>
      </c>
      <c r="K6" s="68" t="str">
        <f t="shared" ca="1" si="2"/>
        <v>No</v>
      </c>
      <c r="L6" s="68" t="str">
        <f t="shared" ca="1" si="2"/>
        <v>No</v>
      </c>
      <c r="M6" s="68" t="str">
        <f t="shared" ca="1" si="2"/>
        <v>No</v>
      </c>
      <c r="N6" s="68" t="str">
        <f t="shared" ca="1" si="2"/>
        <v>No</v>
      </c>
      <c r="O6" s="68" t="str">
        <f t="shared" ca="1" si="2"/>
        <v>No</v>
      </c>
      <c r="P6" s="116">
        <v>0</v>
      </c>
      <c r="Q6" s="95">
        <v>0</v>
      </c>
      <c r="R6" s="95">
        <f t="shared" ca="1" si="3"/>
        <v>18</v>
      </c>
      <c r="S6" s="95">
        <f t="shared" ca="1" si="4"/>
        <v>18</v>
      </c>
      <c r="T6" s="95" t="str">
        <f t="shared" ca="1" si="5"/>
        <v>Yes</v>
      </c>
      <c r="U6" s="68" t="str">
        <f t="shared" ca="1" si="5"/>
        <v>Yes</v>
      </c>
      <c r="V6" s="68" t="str">
        <f t="shared" ca="1" si="5"/>
        <v>Yes</v>
      </c>
      <c r="W6" s="68" t="str">
        <f t="shared" ca="1" si="5"/>
        <v>Yes</v>
      </c>
      <c r="X6" s="68" t="str">
        <f t="shared" ca="1" si="5"/>
        <v>Yes</v>
      </c>
      <c r="Y6" s="68" t="str">
        <f t="shared" ca="1" si="5"/>
        <v>Yes</v>
      </c>
      <c r="Z6" s="68" t="str">
        <f t="shared" ca="1" si="5"/>
        <v>Yes</v>
      </c>
      <c r="AA6" s="68" t="str">
        <f t="shared" ca="1" si="5"/>
        <v>No</v>
      </c>
      <c r="AB6" s="69" t="str">
        <f t="shared" ca="1" si="5"/>
        <v>No</v>
      </c>
    </row>
  </sheetData>
  <sortState ref="A4:AB30">
    <sortCondition ref="A4:A9"/>
  </sortState>
  <conditionalFormatting sqref="A2:G3 AD1:XFD3 A1:F1 P1:S3 A4:Q4 A7:XFD1048576 AC5:XFD6 S4:XFD4">
    <cfRule type="cellIs" dxfId="246" priority="1205" operator="equal">
      <formula>"No"</formula>
    </cfRule>
    <cfRule type="cellIs" dxfId="245" priority="1206" operator="equal">
      <formula>"Yes"</formula>
    </cfRule>
  </conditionalFormatting>
  <conditionalFormatting sqref="E1:E4 R1:R3 R7:R1048576 E7:E1048576">
    <cfRule type="cellIs" dxfId="244" priority="1201" operator="equal">
      <formula>1</formula>
    </cfRule>
    <cfRule type="cellIs" dxfId="243" priority="1204" operator="equal">
      <formula>20</formula>
    </cfRule>
  </conditionalFormatting>
  <conditionalFormatting sqref="U1">
    <cfRule type="cellIs" dxfId="242" priority="1045" operator="equal">
      <formula>"No"</formula>
    </cfRule>
    <cfRule type="cellIs" dxfId="241" priority="1046" operator="equal">
      <formula>"Yes"</formula>
    </cfRule>
  </conditionalFormatting>
  <conditionalFormatting sqref="V1">
    <cfRule type="cellIs" dxfId="240" priority="867" operator="equal">
      <formula>"No"</formula>
    </cfRule>
    <cfRule type="cellIs" dxfId="239" priority="868" operator="equal">
      <formula>"Yes"</formula>
    </cfRule>
  </conditionalFormatting>
  <conditionalFormatting sqref="V1">
    <cfRule type="cellIs" dxfId="238" priority="847" operator="equal">
      <formula>"No"</formula>
    </cfRule>
    <cfRule type="cellIs" dxfId="237" priority="848" operator="equal">
      <formula>"Yes"</formula>
    </cfRule>
  </conditionalFormatting>
  <conditionalFormatting sqref="I1:J1 I3">
    <cfRule type="cellIs" dxfId="236" priority="813" operator="equal">
      <formula>"No"</formula>
    </cfRule>
    <cfRule type="cellIs" dxfId="235" priority="814" operator="equal">
      <formula>"Yes"</formula>
    </cfRule>
  </conditionalFormatting>
  <conditionalFormatting sqref="M3">
    <cfRule type="cellIs" dxfId="234" priority="809" operator="equal">
      <formula>"No"</formula>
    </cfRule>
    <cfRule type="cellIs" dxfId="233" priority="810" operator="equal">
      <formula>"Yes"</formula>
    </cfRule>
  </conditionalFormatting>
  <conditionalFormatting sqref="O1:O2">
    <cfRule type="cellIs" dxfId="232" priority="803" operator="equal">
      <formula>"No"</formula>
    </cfRule>
    <cfRule type="cellIs" dxfId="231" priority="804" operator="equal">
      <formula>"Yes"</formula>
    </cfRule>
  </conditionalFormatting>
  <conditionalFormatting sqref="I1:J1">
    <cfRule type="cellIs" dxfId="230" priority="799" operator="equal">
      <formula>"No"</formula>
    </cfRule>
    <cfRule type="cellIs" dxfId="229" priority="800" operator="equal">
      <formula>"Yes"</formula>
    </cfRule>
  </conditionalFormatting>
  <conditionalFormatting sqref="H3">
    <cfRule type="cellIs" dxfId="228" priority="827" operator="equal">
      <formula>"No"</formula>
    </cfRule>
    <cfRule type="cellIs" dxfId="227" priority="828" operator="equal">
      <formula>"Yes"</formula>
    </cfRule>
  </conditionalFormatting>
  <conditionalFormatting sqref="K1:K3">
    <cfRule type="cellIs" dxfId="226" priority="789" operator="equal">
      <formula>"No"</formula>
    </cfRule>
    <cfRule type="cellIs" dxfId="225" priority="790" operator="equal">
      <formula>"Yes"</formula>
    </cfRule>
  </conditionalFormatting>
  <conditionalFormatting sqref="O3">
    <cfRule type="cellIs" dxfId="224" priority="823" operator="equal">
      <formula>"No"</formula>
    </cfRule>
    <cfRule type="cellIs" dxfId="223" priority="824" operator="equal">
      <formula>"Yes"</formula>
    </cfRule>
  </conditionalFormatting>
  <conditionalFormatting sqref="K3">
    <cfRule type="cellIs" dxfId="222" priority="821" operator="equal">
      <formula>"No"</formula>
    </cfRule>
    <cfRule type="cellIs" dxfId="221" priority="822" operator="equal">
      <formula>"Yes"</formula>
    </cfRule>
  </conditionalFormatting>
  <conditionalFormatting sqref="L3">
    <cfRule type="cellIs" dxfId="220" priority="817" operator="equal">
      <formula>"No"</formula>
    </cfRule>
    <cfRule type="cellIs" dxfId="219" priority="818" operator="equal">
      <formula>"Yes"</formula>
    </cfRule>
  </conditionalFormatting>
  <conditionalFormatting sqref="M1:M2">
    <cfRule type="cellIs" dxfId="218" priority="807" operator="equal">
      <formula>"No"</formula>
    </cfRule>
    <cfRule type="cellIs" dxfId="217" priority="808" operator="equal">
      <formula>"Yes"</formula>
    </cfRule>
  </conditionalFormatting>
  <conditionalFormatting sqref="I3">
    <cfRule type="cellIs" dxfId="216" priority="801" operator="equal">
      <formula>"No"</formula>
    </cfRule>
    <cfRule type="cellIs" dxfId="215" priority="802" operator="equal">
      <formula>"Yes"</formula>
    </cfRule>
  </conditionalFormatting>
  <conditionalFormatting sqref="L3">
    <cfRule type="cellIs" dxfId="214" priority="797" operator="equal">
      <formula>"No"</formula>
    </cfRule>
    <cfRule type="cellIs" dxfId="213" priority="798" operator="equal">
      <formula>"Yes"</formula>
    </cfRule>
  </conditionalFormatting>
  <conditionalFormatting sqref="O3">
    <cfRule type="cellIs" dxfId="212" priority="829" operator="equal">
      <formula>"No"</formula>
    </cfRule>
    <cfRule type="cellIs" dxfId="211" priority="830" operator="equal">
      <formula>"Yes"</formula>
    </cfRule>
  </conditionalFormatting>
  <conditionalFormatting sqref="H1:H2">
    <cfRule type="cellIs" dxfId="210" priority="825" operator="equal">
      <formula>"No"</formula>
    </cfRule>
    <cfRule type="cellIs" dxfId="209" priority="826" operator="equal">
      <formula>"Yes"</formula>
    </cfRule>
  </conditionalFormatting>
  <conditionalFormatting sqref="K1:K2">
    <cfRule type="cellIs" dxfId="208" priority="819" operator="equal">
      <formula>"No"</formula>
    </cfRule>
    <cfRule type="cellIs" dxfId="207" priority="820" operator="equal">
      <formula>"Yes"</formula>
    </cfRule>
  </conditionalFormatting>
  <conditionalFormatting sqref="M1:M3">
    <cfRule type="cellIs" dxfId="206" priority="811" operator="equal">
      <formula>"No"</formula>
    </cfRule>
    <cfRule type="cellIs" dxfId="205" priority="812" operator="equal">
      <formula>"Yes"</formula>
    </cfRule>
  </conditionalFormatting>
  <conditionalFormatting sqref="O1:O2">
    <cfRule type="cellIs" dxfId="204" priority="805" operator="equal">
      <formula>"No"</formula>
    </cfRule>
    <cfRule type="cellIs" dxfId="203" priority="806" operator="equal">
      <formula>"Yes"</formula>
    </cfRule>
  </conditionalFormatting>
  <conditionalFormatting sqref="M3">
    <cfRule type="cellIs" dxfId="202" priority="793" operator="equal">
      <formula>"No"</formula>
    </cfRule>
    <cfRule type="cellIs" dxfId="201" priority="794" operator="equal">
      <formula>"Yes"</formula>
    </cfRule>
  </conditionalFormatting>
  <conditionalFormatting sqref="M1:M2">
    <cfRule type="cellIs" dxfId="200" priority="791" operator="equal">
      <formula>"No"</formula>
    </cfRule>
    <cfRule type="cellIs" dxfId="199" priority="792" operator="equal">
      <formula>"Yes"</formula>
    </cfRule>
  </conditionalFormatting>
  <conditionalFormatting sqref="O3">
    <cfRule type="cellIs" dxfId="198" priority="785" operator="equal">
      <formula>"No"</formula>
    </cfRule>
    <cfRule type="cellIs" dxfId="197" priority="786" operator="equal">
      <formula>"Yes"</formula>
    </cfRule>
  </conditionalFormatting>
  <conditionalFormatting sqref="O1:O3">
    <cfRule type="cellIs" dxfId="196" priority="787" operator="equal">
      <formula>"No"</formula>
    </cfRule>
    <cfRule type="cellIs" dxfId="195" priority="788" operator="equal">
      <formula>"Yes"</formula>
    </cfRule>
  </conditionalFormatting>
  <conditionalFormatting sqref="O1:O2">
    <cfRule type="cellIs" dxfId="194" priority="783" operator="equal">
      <formula>"No"</formula>
    </cfRule>
    <cfRule type="cellIs" dxfId="193" priority="784" operator="equal">
      <formula>"Yes"</formula>
    </cfRule>
  </conditionalFormatting>
  <conditionalFormatting sqref="N3">
    <cfRule type="cellIs" dxfId="192" priority="777" operator="equal">
      <formula>"No"</formula>
    </cfRule>
    <cfRule type="cellIs" dxfId="191" priority="778" operator="equal">
      <formula>"Yes"</formula>
    </cfRule>
  </conditionalFormatting>
  <conditionalFormatting sqref="N3">
    <cfRule type="cellIs" dxfId="190" priority="775" operator="equal">
      <formula>"No"</formula>
    </cfRule>
    <cfRule type="cellIs" dxfId="189" priority="776" operator="equal">
      <formula>"Yes"</formula>
    </cfRule>
  </conditionalFormatting>
  <conditionalFormatting sqref="N3">
    <cfRule type="cellIs" dxfId="188" priority="771" operator="equal">
      <formula>"No"</formula>
    </cfRule>
    <cfRule type="cellIs" dxfId="187" priority="772" operator="equal">
      <formula>"Yes"</formula>
    </cfRule>
  </conditionalFormatting>
  <conditionalFormatting sqref="AB1">
    <cfRule type="cellIs" dxfId="186" priority="643" operator="equal">
      <formula>"No"</formula>
    </cfRule>
    <cfRule type="cellIs" dxfId="185" priority="644" operator="equal">
      <formula>"Yes"</formula>
    </cfRule>
  </conditionalFormatting>
  <conditionalFormatting sqref="AB1">
    <cfRule type="cellIs" dxfId="184" priority="645" operator="equal">
      <formula>"No"</formula>
    </cfRule>
    <cfRule type="cellIs" dxfId="183" priority="646" operator="equal">
      <formula>"Yes"</formula>
    </cfRule>
  </conditionalFormatting>
  <conditionalFormatting sqref="AB1">
    <cfRule type="cellIs" dxfId="182" priority="641" operator="equal">
      <formula>"No"</formula>
    </cfRule>
    <cfRule type="cellIs" dxfId="181" priority="642" operator="equal">
      <formula>"Yes"</formula>
    </cfRule>
  </conditionalFormatting>
  <conditionalFormatting sqref="AB1">
    <cfRule type="cellIs" dxfId="180" priority="639" operator="equal">
      <formula>"No"</formula>
    </cfRule>
    <cfRule type="cellIs" dxfId="179" priority="640" operator="equal">
      <formula>"Yes"</formula>
    </cfRule>
  </conditionalFormatting>
  <conditionalFormatting sqref="L1">
    <cfRule type="cellIs" dxfId="178" priority="605" operator="equal">
      <formula>"No"</formula>
    </cfRule>
    <cfRule type="cellIs" dxfId="177" priority="606" operator="equal">
      <formula>"Yes"</formula>
    </cfRule>
  </conditionalFormatting>
  <conditionalFormatting sqref="L1">
    <cfRule type="cellIs" dxfId="176" priority="603" operator="equal">
      <formula>"No"</formula>
    </cfRule>
    <cfRule type="cellIs" dxfId="175" priority="604" operator="equal">
      <formula>"Yes"</formula>
    </cfRule>
  </conditionalFormatting>
  <conditionalFormatting sqref="Y1:Z1">
    <cfRule type="cellIs" dxfId="174" priority="337" operator="equal">
      <formula>"No"</formula>
    </cfRule>
    <cfRule type="cellIs" dxfId="173" priority="338" operator="equal">
      <formula>"Yes"</formula>
    </cfRule>
  </conditionalFormatting>
  <conditionalFormatting sqref="Y1:Z1">
    <cfRule type="cellIs" dxfId="172" priority="341" operator="equal">
      <formula>"No"</formula>
    </cfRule>
    <cfRule type="cellIs" dxfId="171" priority="342" operator="equal">
      <formula>"Yes"</formula>
    </cfRule>
  </conditionalFormatting>
  <conditionalFormatting sqref="Y1:Z1">
    <cfRule type="cellIs" dxfId="170" priority="333" operator="equal">
      <formula>"No"</formula>
    </cfRule>
    <cfRule type="cellIs" dxfId="169" priority="334" operator="equal">
      <formula>"Yes"</formula>
    </cfRule>
  </conditionalFormatting>
  <conditionalFormatting sqref="N1:N2">
    <cfRule type="cellIs" dxfId="168" priority="289" operator="equal">
      <formula>"No"</formula>
    </cfRule>
    <cfRule type="cellIs" dxfId="167" priority="290" operator="equal">
      <formula>"Yes"</formula>
    </cfRule>
  </conditionalFormatting>
  <conditionalFormatting sqref="N1:N2">
    <cfRule type="cellIs" dxfId="166" priority="287" operator="equal">
      <formula>"No"</formula>
    </cfRule>
    <cfRule type="cellIs" dxfId="165" priority="288" operator="equal">
      <formula>"Yes"</formula>
    </cfRule>
  </conditionalFormatting>
  <conditionalFormatting sqref="N1:N2">
    <cfRule type="cellIs" dxfId="164" priority="285" operator="equal">
      <formula>"No"</formula>
    </cfRule>
    <cfRule type="cellIs" dxfId="163" priority="286" operator="equal">
      <formula>"Yes"</formula>
    </cfRule>
  </conditionalFormatting>
  <conditionalFormatting sqref="AA1">
    <cfRule type="cellIs" dxfId="162" priority="273" operator="equal">
      <formula>"No"</formula>
    </cfRule>
    <cfRule type="cellIs" dxfId="161" priority="274" operator="equal">
      <formula>"Yes"</formula>
    </cfRule>
  </conditionalFormatting>
  <conditionalFormatting sqref="AA1">
    <cfRule type="cellIs" dxfId="160" priority="271" operator="equal">
      <formula>"No"</formula>
    </cfRule>
    <cfRule type="cellIs" dxfId="159" priority="272" operator="equal">
      <formula>"Yes"</formula>
    </cfRule>
  </conditionalFormatting>
  <conditionalFormatting sqref="AA1">
    <cfRule type="cellIs" dxfId="158" priority="269" operator="equal">
      <formula>"No"</formula>
    </cfRule>
    <cfRule type="cellIs" dxfId="157" priority="270" operator="equal">
      <formula>"Yes"</formula>
    </cfRule>
  </conditionalFormatting>
  <conditionalFormatting sqref="W1">
    <cfRule type="cellIs" dxfId="156" priority="265" operator="equal">
      <formula>"No"</formula>
    </cfRule>
    <cfRule type="cellIs" dxfId="155" priority="266" operator="equal">
      <formula>"Yes"</formula>
    </cfRule>
  </conditionalFormatting>
  <conditionalFormatting sqref="W1">
    <cfRule type="cellIs" dxfId="154" priority="267" operator="equal">
      <formula>"No"</formula>
    </cfRule>
    <cfRule type="cellIs" dxfId="153" priority="268" operator="equal">
      <formula>"Yes"</formula>
    </cfRule>
  </conditionalFormatting>
  <conditionalFormatting sqref="J2:J3">
    <cfRule type="cellIs" dxfId="152" priority="221" operator="equal">
      <formula>"No"</formula>
    </cfRule>
    <cfRule type="cellIs" dxfId="151" priority="222" operator="equal">
      <formula>"Yes"</formula>
    </cfRule>
  </conditionalFormatting>
  <conditionalFormatting sqref="J3">
    <cfRule type="cellIs" dxfId="150" priority="225" operator="equal">
      <formula>"No"</formula>
    </cfRule>
    <cfRule type="cellIs" dxfId="149" priority="226" operator="equal">
      <formula>"Yes"</formula>
    </cfRule>
  </conditionalFormatting>
  <conditionalFormatting sqref="J2">
    <cfRule type="cellIs" dxfId="148" priority="223" operator="equal">
      <formula>"No"</formula>
    </cfRule>
    <cfRule type="cellIs" dxfId="147" priority="224" operator="equal">
      <formula>"Yes"</formula>
    </cfRule>
  </conditionalFormatting>
  <conditionalFormatting sqref="G1">
    <cfRule type="cellIs" dxfId="146" priority="201" operator="equal">
      <formula>"No"</formula>
    </cfRule>
    <cfRule type="cellIs" dxfId="145" priority="202" operator="equal">
      <formula>"Yes"</formula>
    </cfRule>
  </conditionalFormatting>
  <conditionalFormatting sqref="G1">
    <cfRule type="cellIs" dxfId="144" priority="203" operator="equal">
      <formula>"No"</formula>
    </cfRule>
    <cfRule type="cellIs" dxfId="143" priority="204" operator="equal">
      <formula>"Yes"</formula>
    </cfRule>
  </conditionalFormatting>
  <conditionalFormatting sqref="T1">
    <cfRule type="cellIs" dxfId="142" priority="197" operator="equal">
      <formula>"No"</formula>
    </cfRule>
    <cfRule type="cellIs" dxfId="141" priority="198" operator="equal">
      <formula>"Yes"</formula>
    </cfRule>
  </conditionalFormatting>
  <conditionalFormatting sqref="T1">
    <cfRule type="cellIs" dxfId="140" priority="199" operator="equal">
      <formula>"No"</formula>
    </cfRule>
    <cfRule type="cellIs" dxfId="139" priority="200" operator="equal">
      <formula>"Yes"</formula>
    </cfRule>
  </conditionalFormatting>
  <conditionalFormatting sqref="E4">
    <cfRule type="cellIs" dxfId="138" priority="184" operator="equal">
      <formula>19</formula>
    </cfRule>
  </conditionalFormatting>
  <conditionalFormatting sqref="E4">
    <cfRule type="cellIs" dxfId="137" priority="183" operator="equal">
      <formula>19</formula>
    </cfRule>
  </conditionalFormatting>
  <conditionalFormatting sqref="L2">
    <cfRule type="cellIs" dxfId="136" priority="175" operator="equal">
      <formula>"No"</formula>
    </cfRule>
    <cfRule type="cellIs" dxfId="135" priority="176" operator="equal">
      <formula>"Yes"</formula>
    </cfRule>
  </conditionalFormatting>
  <conditionalFormatting sqref="L2">
    <cfRule type="cellIs" dxfId="134" priority="177" operator="equal">
      <formula>"No"</formula>
    </cfRule>
    <cfRule type="cellIs" dxfId="133" priority="178" operator="equal">
      <formula>"Yes"</formula>
    </cfRule>
  </conditionalFormatting>
  <conditionalFormatting sqref="L2">
    <cfRule type="cellIs" dxfId="132" priority="173" operator="equal">
      <formula>"No"</formula>
    </cfRule>
    <cfRule type="cellIs" dxfId="131" priority="174" operator="equal">
      <formula>"Yes"</formula>
    </cfRule>
  </conditionalFormatting>
  <conditionalFormatting sqref="T3">
    <cfRule type="cellIs" dxfId="130" priority="133" operator="equal">
      <formula>"No"</formula>
    </cfRule>
    <cfRule type="cellIs" dxfId="129" priority="134" operator="equal">
      <formula>"Yes"</formula>
    </cfRule>
  </conditionalFormatting>
  <conditionalFormatting sqref="V2:V3">
    <cfRule type="cellIs" dxfId="128" priority="117" operator="equal">
      <formula>"No"</formula>
    </cfRule>
    <cfRule type="cellIs" dxfId="127" priority="118" operator="equal">
      <formula>"Yes"</formula>
    </cfRule>
  </conditionalFormatting>
  <conditionalFormatting sqref="Z3">
    <cfRule type="cellIs" dxfId="126" priority="113" operator="equal">
      <formula>"No"</formula>
    </cfRule>
    <cfRule type="cellIs" dxfId="125" priority="114" operator="equal">
      <formula>"Yes"</formula>
    </cfRule>
  </conditionalFormatting>
  <conditionalFormatting sqref="V2">
    <cfRule type="cellIs" dxfId="124" priority="103" operator="equal">
      <formula>"No"</formula>
    </cfRule>
    <cfRule type="cellIs" dxfId="123" priority="104" operator="equal">
      <formula>"Yes"</formula>
    </cfRule>
  </conditionalFormatting>
  <conditionalFormatting sqref="U3">
    <cfRule type="cellIs" dxfId="122" priority="129" operator="equal">
      <formula>"No"</formula>
    </cfRule>
    <cfRule type="cellIs" dxfId="121" priority="130" operator="equal">
      <formula>"Yes"</formula>
    </cfRule>
  </conditionalFormatting>
  <conditionalFormatting sqref="X2:X3">
    <cfRule type="cellIs" dxfId="120" priority="95" operator="equal">
      <formula>"No"</formula>
    </cfRule>
    <cfRule type="cellIs" dxfId="119" priority="96" operator="equal">
      <formula>"Yes"</formula>
    </cfRule>
  </conditionalFormatting>
  <conditionalFormatting sqref="AB3">
    <cfRule type="cellIs" dxfId="118" priority="125" operator="equal">
      <formula>"No"</formula>
    </cfRule>
    <cfRule type="cellIs" dxfId="117" priority="126" operator="equal">
      <formula>"Yes"</formula>
    </cfRule>
  </conditionalFormatting>
  <conditionalFormatting sqref="X3">
    <cfRule type="cellIs" dxfId="116" priority="123" operator="equal">
      <formula>"No"</formula>
    </cfRule>
    <cfRule type="cellIs" dxfId="115" priority="124" operator="equal">
      <formula>"Yes"</formula>
    </cfRule>
  </conditionalFormatting>
  <conditionalFormatting sqref="Y3">
    <cfRule type="cellIs" dxfId="114" priority="119" operator="equal">
      <formula>"No"</formula>
    </cfRule>
    <cfRule type="cellIs" dxfId="113" priority="120" operator="equal">
      <formula>"Yes"</formula>
    </cfRule>
  </conditionalFormatting>
  <conditionalFormatting sqref="Z2">
    <cfRule type="cellIs" dxfId="112" priority="111" operator="equal">
      <formula>"No"</formula>
    </cfRule>
    <cfRule type="cellIs" dxfId="111" priority="112" operator="equal">
      <formula>"Yes"</formula>
    </cfRule>
  </conditionalFormatting>
  <conditionalFormatting sqref="V3">
    <cfRule type="cellIs" dxfId="110" priority="105" operator="equal">
      <formula>"No"</formula>
    </cfRule>
    <cfRule type="cellIs" dxfId="109" priority="106" operator="equal">
      <formula>"Yes"</formula>
    </cfRule>
  </conditionalFormatting>
  <conditionalFormatting sqref="Y3">
    <cfRule type="cellIs" dxfId="108" priority="101" operator="equal">
      <formula>"No"</formula>
    </cfRule>
    <cfRule type="cellIs" dxfId="107" priority="102" operator="equal">
      <formula>"Yes"</formula>
    </cfRule>
  </conditionalFormatting>
  <conditionalFormatting sqref="AB3">
    <cfRule type="cellIs" dxfId="106" priority="131" operator="equal">
      <formula>"No"</formula>
    </cfRule>
    <cfRule type="cellIs" dxfId="105" priority="132" operator="equal">
      <formula>"Yes"</formula>
    </cfRule>
  </conditionalFormatting>
  <conditionalFormatting sqref="U2">
    <cfRule type="cellIs" dxfId="104" priority="127" operator="equal">
      <formula>"No"</formula>
    </cfRule>
    <cfRule type="cellIs" dxfId="103" priority="128" operator="equal">
      <formula>"Yes"</formula>
    </cfRule>
  </conditionalFormatting>
  <conditionalFormatting sqref="X2">
    <cfRule type="cellIs" dxfId="102" priority="121" operator="equal">
      <formula>"No"</formula>
    </cfRule>
    <cfRule type="cellIs" dxfId="101" priority="122" operator="equal">
      <formula>"Yes"</formula>
    </cfRule>
  </conditionalFormatting>
  <conditionalFormatting sqref="Z2:Z3">
    <cfRule type="cellIs" dxfId="100" priority="115" operator="equal">
      <formula>"No"</formula>
    </cfRule>
    <cfRule type="cellIs" dxfId="99" priority="116" operator="equal">
      <formula>"Yes"</formula>
    </cfRule>
  </conditionalFormatting>
  <conditionalFormatting sqref="Z3">
    <cfRule type="cellIs" dxfId="98" priority="99" operator="equal">
      <formula>"No"</formula>
    </cfRule>
    <cfRule type="cellIs" dxfId="97" priority="100" operator="equal">
      <formula>"Yes"</formula>
    </cfRule>
  </conditionalFormatting>
  <conditionalFormatting sqref="Z2">
    <cfRule type="cellIs" dxfId="96" priority="97" operator="equal">
      <formula>"No"</formula>
    </cfRule>
    <cfRule type="cellIs" dxfId="95" priority="98" operator="equal">
      <formula>"Yes"</formula>
    </cfRule>
  </conditionalFormatting>
  <conditionalFormatting sqref="AB3">
    <cfRule type="cellIs" dxfId="94" priority="91" operator="equal">
      <formula>"No"</formula>
    </cfRule>
    <cfRule type="cellIs" dxfId="93" priority="92" operator="equal">
      <formula>"Yes"</formula>
    </cfRule>
  </conditionalFormatting>
  <conditionalFormatting sqref="AB3">
    <cfRule type="cellIs" dxfId="92" priority="93" operator="equal">
      <formula>"No"</formula>
    </cfRule>
    <cfRule type="cellIs" dxfId="91" priority="94" operator="equal">
      <formula>"Yes"</formula>
    </cfRule>
  </conditionalFormatting>
  <conditionalFormatting sqref="AA3">
    <cfRule type="cellIs" dxfId="90" priority="87" operator="equal">
      <formula>"No"</formula>
    </cfRule>
    <cfRule type="cellIs" dxfId="89" priority="88" operator="equal">
      <formula>"Yes"</formula>
    </cfRule>
  </conditionalFormatting>
  <conditionalFormatting sqref="AA3">
    <cfRule type="cellIs" dxfId="88" priority="85" operator="equal">
      <formula>"No"</formula>
    </cfRule>
    <cfRule type="cellIs" dxfId="87" priority="86" operator="equal">
      <formula>"Yes"</formula>
    </cfRule>
  </conditionalFormatting>
  <conditionalFormatting sqref="AA3">
    <cfRule type="cellIs" dxfId="86" priority="83" operator="equal">
      <formula>"No"</formula>
    </cfRule>
    <cfRule type="cellIs" dxfId="85" priority="84" operator="equal">
      <formula>"Yes"</formula>
    </cfRule>
  </conditionalFormatting>
  <conditionalFormatting sqref="AA2">
    <cfRule type="cellIs" dxfId="84" priority="81" operator="equal">
      <formula>"No"</formula>
    </cfRule>
    <cfRule type="cellIs" dxfId="83" priority="82" operator="equal">
      <formula>"Yes"</formula>
    </cfRule>
  </conditionalFormatting>
  <conditionalFormatting sqref="AA2">
    <cfRule type="cellIs" dxfId="82" priority="79" operator="equal">
      <formula>"No"</formula>
    </cfRule>
    <cfRule type="cellIs" dxfId="81" priority="80" operator="equal">
      <formula>"Yes"</formula>
    </cfRule>
  </conditionalFormatting>
  <conditionalFormatting sqref="AA2">
    <cfRule type="cellIs" dxfId="80" priority="77" operator="equal">
      <formula>"No"</formula>
    </cfRule>
    <cfRule type="cellIs" dxfId="79" priority="78" operator="equal">
      <formula>"Yes"</formula>
    </cfRule>
  </conditionalFormatting>
  <conditionalFormatting sqref="W2:W3">
    <cfRule type="cellIs" dxfId="78" priority="71" operator="equal">
      <formula>"No"</formula>
    </cfRule>
    <cfRule type="cellIs" dxfId="77" priority="72" operator="equal">
      <formula>"Yes"</formula>
    </cfRule>
  </conditionalFormatting>
  <conditionalFormatting sqref="W3">
    <cfRule type="cellIs" dxfId="76" priority="75" operator="equal">
      <formula>"No"</formula>
    </cfRule>
    <cfRule type="cellIs" dxfId="75" priority="76" operator="equal">
      <formula>"Yes"</formula>
    </cfRule>
  </conditionalFormatting>
  <conditionalFormatting sqref="W2">
    <cfRule type="cellIs" dxfId="74" priority="73" operator="equal">
      <formula>"No"</formula>
    </cfRule>
    <cfRule type="cellIs" dxfId="73" priority="74" operator="equal">
      <formula>"Yes"</formula>
    </cfRule>
  </conditionalFormatting>
  <conditionalFormatting sqref="Y2">
    <cfRule type="cellIs" dxfId="72" priority="67" operator="equal">
      <formula>"No"</formula>
    </cfRule>
    <cfRule type="cellIs" dxfId="71" priority="68" operator="equal">
      <formula>"Yes"</formula>
    </cfRule>
  </conditionalFormatting>
  <conditionalFormatting sqref="Y2">
    <cfRule type="cellIs" dxfId="70" priority="69" operator="equal">
      <formula>"No"</formula>
    </cfRule>
    <cfRule type="cellIs" dxfId="69" priority="70" operator="equal">
      <formula>"Yes"</formula>
    </cfRule>
  </conditionalFormatting>
  <conditionalFormatting sqref="Y2">
    <cfRule type="cellIs" dxfId="68" priority="65" operator="equal">
      <formula>"No"</formula>
    </cfRule>
    <cfRule type="cellIs" dxfId="67" priority="66" operator="equal">
      <formula>"Yes"</formula>
    </cfRule>
  </conditionalFormatting>
  <conditionalFormatting sqref="AB2">
    <cfRule type="cellIs" dxfId="66" priority="61" operator="equal">
      <formula>"No"</formula>
    </cfRule>
    <cfRule type="cellIs" dxfId="65" priority="62" operator="equal">
      <formula>"Yes"</formula>
    </cfRule>
  </conditionalFormatting>
  <conditionalFormatting sqref="AB2">
    <cfRule type="cellIs" dxfId="64" priority="63" operator="equal">
      <formula>"No"</formula>
    </cfRule>
    <cfRule type="cellIs" dxfId="63" priority="64" operator="equal">
      <formula>"Yes"</formula>
    </cfRule>
  </conditionalFormatting>
  <conditionalFormatting sqref="AB2">
    <cfRule type="cellIs" dxfId="62" priority="59" operator="equal">
      <formula>"No"</formula>
    </cfRule>
    <cfRule type="cellIs" dxfId="61" priority="60" operator="equal">
      <formula>"Yes"</formula>
    </cfRule>
  </conditionalFormatting>
  <conditionalFormatting sqref="AB2">
    <cfRule type="cellIs" dxfId="60" priority="57" operator="equal">
      <formula>"No"</formula>
    </cfRule>
    <cfRule type="cellIs" dxfId="59" priority="58" operator="equal">
      <formula>"Yes"</formula>
    </cfRule>
  </conditionalFormatting>
  <conditionalFormatting sqref="I2">
    <cfRule type="cellIs" dxfId="58" priority="53" operator="equal">
      <formula>"No"</formula>
    </cfRule>
    <cfRule type="cellIs" dxfId="57" priority="54" operator="equal">
      <formula>"Yes"</formula>
    </cfRule>
  </conditionalFormatting>
  <conditionalFormatting sqref="I2">
    <cfRule type="cellIs" dxfId="56" priority="55" operator="equal">
      <formula>"No"</formula>
    </cfRule>
    <cfRule type="cellIs" dxfId="55" priority="56" operator="equal">
      <formula>"Yes"</formula>
    </cfRule>
  </conditionalFormatting>
  <conditionalFormatting sqref="I2">
    <cfRule type="cellIs" dxfId="54" priority="51" operator="equal">
      <formula>"No"</formula>
    </cfRule>
    <cfRule type="cellIs" dxfId="53" priority="52" operator="equal">
      <formula>"Yes"</formula>
    </cfRule>
  </conditionalFormatting>
  <conditionalFormatting sqref="B5:Q5 S5:AB5">
    <cfRule type="cellIs" dxfId="52" priority="49" operator="equal">
      <formula>"No"</formula>
    </cfRule>
    <cfRule type="cellIs" dxfId="51" priority="50" operator="equal">
      <formula>"Yes"</formula>
    </cfRule>
  </conditionalFormatting>
  <conditionalFormatting sqref="E5">
    <cfRule type="cellIs" dxfId="50" priority="47" operator="equal">
      <formula>1</formula>
    </cfRule>
    <cfRule type="cellIs" dxfId="49" priority="48" operator="equal">
      <formula>20</formula>
    </cfRule>
  </conditionalFormatting>
  <conditionalFormatting sqref="E5">
    <cfRule type="cellIs" dxfId="48" priority="46" operator="equal">
      <formula>19</formula>
    </cfRule>
  </conditionalFormatting>
  <conditionalFormatting sqref="E5">
    <cfRule type="cellIs" dxfId="47" priority="45" operator="equal">
      <formula>19</formula>
    </cfRule>
  </conditionalFormatting>
  <conditionalFormatting sqref="A5">
    <cfRule type="cellIs" dxfId="46" priority="43" operator="equal">
      <formula>"No"</formula>
    </cfRule>
    <cfRule type="cellIs" dxfId="45" priority="44" operator="equal">
      <formula>"Yes"</formula>
    </cfRule>
  </conditionalFormatting>
  <conditionalFormatting sqref="A6:Q6 S6:AB6">
    <cfRule type="cellIs" dxfId="44" priority="41" operator="equal">
      <formula>"No"</formula>
    </cfRule>
    <cfRule type="cellIs" dxfId="43" priority="42" operator="equal">
      <formula>"Yes"</formula>
    </cfRule>
  </conditionalFormatting>
  <conditionalFormatting sqref="E6">
    <cfRule type="cellIs" dxfId="42" priority="39" operator="equal">
      <formula>1</formula>
    </cfRule>
    <cfRule type="cellIs" dxfId="41" priority="40" operator="equal">
      <formula>20</formula>
    </cfRule>
  </conditionalFormatting>
  <conditionalFormatting sqref="E6">
    <cfRule type="cellIs" dxfId="40" priority="38" operator="equal">
      <formula>19</formula>
    </cfRule>
  </conditionalFormatting>
  <conditionalFormatting sqref="E6">
    <cfRule type="cellIs" dxfId="39" priority="36" operator="equal">
      <formula>19</formula>
    </cfRule>
  </conditionalFormatting>
  <conditionalFormatting sqref="E6">
    <cfRule type="cellIs" dxfId="38" priority="35" operator="equal">
      <formula>19</formula>
    </cfRule>
  </conditionalFormatting>
  <conditionalFormatting sqref="E6">
    <cfRule type="cellIs" dxfId="37" priority="33" operator="equal">
      <formula>19</formula>
    </cfRule>
  </conditionalFormatting>
  <conditionalFormatting sqref="E6">
    <cfRule type="cellIs" dxfId="36" priority="32" operator="equal">
      <formula>19</formula>
    </cfRule>
  </conditionalFormatting>
  <conditionalFormatting sqref="E6">
    <cfRule type="cellIs" dxfId="35" priority="30" operator="equal">
      <formula>19</formula>
    </cfRule>
  </conditionalFormatting>
  <conditionalFormatting sqref="E6">
    <cfRule type="cellIs" dxfId="34" priority="29" operator="equal">
      <formula>19</formula>
    </cfRule>
  </conditionalFormatting>
  <conditionalFormatting sqref="E6">
    <cfRule type="cellIs" dxfId="33" priority="27" operator="equal">
      <formula>19</formula>
    </cfRule>
  </conditionalFormatting>
  <conditionalFormatting sqref="T2">
    <cfRule type="cellIs" dxfId="32" priority="25" operator="equal">
      <formula>"No"</formula>
    </cfRule>
    <cfRule type="cellIs" dxfId="31" priority="26" operator="equal">
      <formula>"Yes"</formula>
    </cfRule>
  </conditionalFormatting>
  <conditionalFormatting sqref="R4">
    <cfRule type="cellIs" dxfId="30" priority="23" operator="equal">
      <formula>"No"</formula>
    </cfRule>
    <cfRule type="cellIs" dxfId="29" priority="24" operator="equal">
      <formula>"Yes"</formula>
    </cfRule>
  </conditionalFormatting>
  <conditionalFormatting sqref="R4">
    <cfRule type="cellIs" dxfId="28" priority="21" operator="equal">
      <formula>1</formula>
    </cfRule>
    <cfRule type="cellIs" dxfId="27" priority="22" operator="equal">
      <formula>20</formula>
    </cfRule>
  </conditionalFormatting>
  <conditionalFormatting sqref="R4">
    <cfRule type="cellIs" dxfId="26" priority="20" operator="equal">
      <formula>19</formula>
    </cfRule>
  </conditionalFormatting>
  <conditionalFormatting sqref="R4">
    <cfRule type="cellIs" dxfId="25" priority="19" operator="equal">
      <formula>19</formula>
    </cfRule>
  </conditionalFormatting>
  <conditionalFormatting sqref="R5">
    <cfRule type="cellIs" dxfId="24" priority="17" operator="equal">
      <formula>"No"</formula>
    </cfRule>
    <cfRule type="cellIs" dxfId="23" priority="18" operator="equal">
      <formula>"Yes"</formula>
    </cfRule>
  </conditionalFormatting>
  <conditionalFormatting sqref="R5">
    <cfRule type="cellIs" dxfId="22" priority="15" operator="equal">
      <formula>1</formula>
    </cfRule>
    <cfRule type="cellIs" dxfId="21" priority="16" operator="equal">
      <formula>20</formula>
    </cfRule>
  </conditionalFormatting>
  <conditionalFormatting sqref="R5">
    <cfRule type="cellIs" dxfId="20" priority="14" operator="equal">
      <formula>19</formula>
    </cfRule>
  </conditionalFormatting>
  <conditionalFormatting sqref="R5">
    <cfRule type="cellIs" dxfId="19" priority="13" operator="equal">
      <formula>19</formula>
    </cfRule>
  </conditionalFormatting>
  <conditionalFormatting sqref="R6">
    <cfRule type="cellIs" dxfId="18" priority="11" operator="equal">
      <formula>"No"</formula>
    </cfRule>
    <cfRule type="cellIs" dxfId="17" priority="12" operator="equal">
      <formula>"Yes"</formula>
    </cfRule>
  </conditionalFormatting>
  <conditionalFormatting sqref="R6">
    <cfRule type="cellIs" dxfId="16" priority="9" operator="equal">
      <formula>1</formula>
    </cfRule>
    <cfRule type="cellIs" dxfId="15" priority="10" operator="equal">
      <formula>20</formula>
    </cfRule>
  </conditionalFormatting>
  <conditionalFormatting sqref="R6">
    <cfRule type="cellIs" dxfId="14" priority="8" operator="equal">
      <formula>19</formula>
    </cfRule>
  </conditionalFormatting>
  <conditionalFormatting sqref="R6">
    <cfRule type="cellIs" dxfId="13" priority="7" operator="equal">
      <formula>19</formula>
    </cfRule>
  </conditionalFormatting>
  <conditionalFormatting sqref="R6">
    <cfRule type="cellIs" dxfId="12" priority="6" operator="equal">
      <formula>19</formula>
    </cfRule>
  </conditionalFormatting>
  <conditionalFormatting sqref="R6">
    <cfRule type="cellIs" dxfId="11" priority="5" operator="equal">
      <formula>19</formula>
    </cfRule>
  </conditionalFormatting>
  <conditionalFormatting sqref="R6">
    <cfRule type="cellIs" dxfId="10" priority="4" operator="equal">
      <formula>19</formula>
    </cfRule>
  </conditionalFormatting>
  <conditionalFormatting sqref="R6">
    <cfRule type="cellIs" dxfId="9" priority="3" operator="equal">
      <formula>19</formula>
    </cfRule>
  </conditionalFormatting>
  <conditionalFormatting sqref="R6">
    <cfRule type="cellIs" dxfId="8" priority="2" operator="equal">
      <formula>19</formula>
    </cfRule>
  </conditionalFormatting>
  <conditionalFormatting sqref="R6">
    <cfRule type="cellIs" dxfId="7" priority="1" operator="equal">
      <formula>19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8.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5" width="4.375" style="1" bestFit="1" customWidth="1"/>
    <col min="6" max="19" width="8" style="2" customWidth="1"/>
    <col min="20" max="20" width="9" style="2" bestFit="1" customWidth="1"/>
    <col min="21" max="21" width="8" style="2" customWidth="1"/>
    <col min="22" max="22" width="7.375" style="2" bestFit="1" customWidth="1"/>
    <col min="23" max="16384" width="9" style="2"/>
  </cols>
  <sheetData>
    <row r="1" spans="1:22" s="1" customFormat="1" ht="16.5" thickBot="1" x14ac:dyDescent="0.3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6" customFormat="1" ht="32.25" thickBot="1" x14ac:dyDescent="0.3">
      <c r="A2" s="23" t="s">
        <v>9</v>
      </c>
      <c r="B2" s="74" t="s">
        <v>53</v>
      </c>
      <c r="C2" s="110" t="s">
        <v>31</v>
      </c>
      <c r="D2" s="120" t="s">
        <v>32</v>
      </c>
      <c r="E2" s="85" t="s">
        <v>33</v>
      </c>
      <c r="F2" s="66" t="s">
        <v>34</v>
      </c>
      <c r="G2" s="25" t="s">
        <v>35</v>
      </c>
      <c r="H2" s="45" t="s">
        <v>36</v>
      </c>
      <c r="I2" s="42" t="s">
        <v>37</v>
      </c>
      <c r="J2" s="39" t="s">
        <v>38</v>
      </c>
      <c r="K2" s="63" t="s">
        <v>39</v>
      </c>
      <c r="L2" s="24" t="s">
        <v>55</v>
      </c>
      <c r="M2" s="48" t="s">
        <v>40</v>
      </c>
      <c r="N2" s="54" t="s">
        <v>41</v>
      </c>
      <c r="O2" s="57" t="s">
        <v>42</v>
      </c>
      <c r="P2" s="60" t="s">
        <v>43</v>
      </c>
      <c r="Q2" s="24" t="s">
        <v>44</v>
      </c>
      <c r="R2" s="51" t="s">
        <v>45</v>
      </c>
      <c r="S2" s="25" t="s">
        <v>46</v>
      </c>
      <c r="T2" s="36" t="s">
        <v>54</v>
      </c>
      <c r="U2" s="79" t="s">
        <v>0</v>
      </c>
      <c r="V2" s="82" t="s">
        <v>47</v>
      </c>
    </row>
    <row r="3" spans="1:22" x14ac:dyDescent="0.25">
      <c r="A3" s="35" t="s">
        <v>58</v>
      </c>
      <c r="B3" s="75">
        <v>1</v>
      </c>
      <c r="C3" s="111" t="s">
        <v>48</v>
      </c>
      <c r="D3" s="119">
        <v>0</v>
      </c>
      <c r="E3" s="86">
        <v>7</v>
      </c>
      <c r="F3" s="77"/>
      <c r="G3" s="28">
        <v>3</v>
      </c>
      <c r="H3" s="46"/>
      <c r="I3" s="43"/>
      <c r="J3" s="40"/>
      <c r="K3" s="64"/>
      <c r="L3" s="27"/>
      <c r="M3" s="49"/>
      <c r="N3" s="55"/>
      <c r="O3" s="58"/>
      <c r="P3" s="61"/>
      <c r="Q3" s="27"/>
      <c r="R3" s="52"/>
      <c r="S3" s="28"/>
      <c r="T3" s="37"/>
      <c r="U3" s="80"/>
      <c r="V3" s="83">
        <f t="shared" ref="V3" si="0">E3-(SUM(F3:T3))+U3</f>
        <v>4</v>
      </c>
    </row>
    <row r="4" spans="1:22" x14ac:dyDescent="0.25">
      <c r="A4" s="117" t="s">
        <v>65</v>
      </c>
      <c r="B4" s="118">
        <v>2</v>
      </c>
      <c r="C4" s="111" t="s">
        <v>48</v>
      </c>
      <c r="D4" s="119">
        <v>0</v>
      </c>
      <c r="E4" s="86">
        <v>3</v>
      </c>
      <c r="F4" s="77"/>
      <c r="G4" s="28">
        <v>7</v>
      </c>
      <c r="H4" s="46"/>
      <c r="I4" s="43"/>
      <c r="J4" s="40"/>
      <c r="K4" s="64"/>
      <c r="L4" s="27"/>
      <c r="M4" s="49"/>
      <c r="N4" s="55"/>
      <c r="O4" s="58"/>
      <c r="P4" s="61"/>
      <c r="Q4" s="27"/>
      <c r="R4" s="52"/>
      <c r="S4" s="28"/>
      <c r="T4" s="37"/>
      <c r="U4" s="80"/>
      <c r="V4" s="83">
        <f t="shared" ref="V4" si="1">E4-(SUM(F4:T4))+U4</f>
        <v>-4</v>
      </c>
    </row>
    <row r="5" spans="1:22" ht="16.5" thickBot="1" x14ac:dyDescent="0.3">
      <c r="A5" s="67" t="s">
        <v>63</v>
      </c>
      <c r="B5" s="76">
        <v>2</v>
      </c>
      <c r="C5" s="112" t="s">
        <v>48</v>
      </c>
      <c r="D5" s="121">
        <v>0</v>
      </c>
      <c r="E5" s="87">
        <v>4</v>
      </c>
      <c r="F5" s="78"/>
      <c r="G5" s="30"/>
      <c r="H5" s="47"/>
      <c r="I5" s="44"/>
      <c r="J5" s="41"/>
      <c r="K5" s="65"/>
      <c r="L5" s="29"/>
      <c r="M5" s="50"/>
      <c r="N5" s="56"/>
      <c r="O5" s="59"/>
      <c r="P5" s="62"/>
      <c r="Q5" s="29"/>
      <c r="R5" s="53"/>
      <c r="S5" s="30"/>
      <c r="T5" s="38"/>
      <c r="U5" s="81"/>
      <c r="V5" s="84">
        <f t="shared" ref="V5" si="2">E5-(SUM(F5:T5))+U5</f>
        <v>4</v>
      </c>
    </row>
  </sheetData>
  <sortState ref="A14:V25">
    <sortCondition ref="A14:A25"/>
  </sortState>
  <conditionalFormatting sqref="V2">
    <cfRule type="cellIs" dxfId="6" priority="29" operator="lessThan">
      <formula>1</formula>
    </cfRule>
  </conditionalFormatting>
  <conditionalFormatting sqref="V3">
    <cfRule type="cellIs" dxfId="5" priority="21" stopIfTrue="1" operator="lessThan">
      <formula>0.5</formula>
    </cfRule>
  </conditionalFormatting>
  <conditionalFormatting sqref="V3">
    <cfRule type="cellIs" dxfId="4" priority="22" operator="lessThan">
      <formula>$E3/2</formula>
    </cfRule>
  </conditionalFormatting>
  <conditionalFormatting sqref="V5">
    <cfRule type="cellIs" dxfId="3" priority="5" stopIfTrue="1" operator="lessThan">
      <formula>0.5</formula>
    </cfRule>
  </conditionalFormatting>
  <conditionalFormatting sqref="V5">
    <cfRule type="cellIs" dxfId="2" priority="6" operator="lessThan">
      <formula>$E5/2</formula>
    </cfRule>
  </conditionalFormatting>
  <conditionalFormatting sqref="V4">
    <cfRule type="cellIs" dxfId="1" priority="1" stopIfTrue="1" operator="lessThan">
      <formula>0.5</formula>
    </cfRule>
  </conditionalFormatting>
  <conditionalFormatting sqref="V4">
    <cfRule type="cellIs" dxfId="0" priority="2" operator="lessThan">
      <formula>$E4/2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/>
  </sheetViews>
  <sheetFormatPr defaultRowHeight="15.75" x14ac:dyDescent="0.25"/>
  <cols>
    <col min="1" max="1" width="8.625" style="1" bestFit="1" customWidth="1"/>
    <col min="2" max="2" width="2.875" style="2" bestFit="1" customWidth="1"/>
    <col min="3" max="7" width="3.875" style="2" bestFit="1" customWidth="1"/>
    <col min="8" max="13" width="8.75" style="2" customWidth="1"/>
    <col min="14" max="16384" width="9" style="2"/>
  </cols>
  <sheetData>
    <row r="1" spans="1:15" s="1" customFormat="1" ht="17.25" thickTop="1" thickBot="1" x14ac:dyDescent="0.3">
      <c r="A1" s="14" t="s">
        <v>17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  <c r="G1" s="16" t="s">
        <v>23</v>
      </c>
    </row>
    <row r="2" spans="1:15" x14ac:dyDescent="0.25">
      <c r="A2" s="11" t="s">
        <v>16</v>
      </c>
      <c r="B2" s="12">
        <f ca="1">RANDBETWEEN(1,3)</f>
        <v>3</v>
      </c>
      <c r="C2" s="12">
        <f ca="1">RANDBETWEEN(1,3)+RANDBETWEEN(1,3)</f>
        <v>3</v>
      </c>
      <c r="D2" s="12">
        <f ca="1">RANDBETWEEN(1,3)+RANDBETWEEN(1,3)+RANDBETWEEN(1,3)</f>
        <v>5</v>
      </c>
      <c r="E2" s="12">
        <f ca="1">RANDBETWEEN(1,3)+RANDBETWEEN(1,3)+RANDBETWEEN(1,3)+RANDBETWEEN(1,3)</f>
        <v>5</v>
      </c>
      <c r="F2" s="12">
        <f ca="1">RANDBETWEEN(1,3)+RANDBETWEEN(1,3)+RANDBETWEEN(1,3)+RANDBETWEEN(1,3)+RANDBETWEEN(1,3)</f>
        <v>11</v>
      </c>
      <c r="G2" s="13">
        <f ca="1">RANDBETWEEN(1,3)+RANDBETWEEN(1,3)+RANDBETWEEN(1,3)+RANDBETWEEN(1,3)+RANDBETWEEN(1,3)+RANDBETWEEN(1,3)</f>
        <v>12</v>
      </c>
      <c r="K2" s="1"/>
      <c r="L2" s="1"/>
      <c r="M2" s="1"/>
      <c r="N2" s="1"/>
      <c r="O2" s="1"/>
    </row>
    <row r="3" spans="1:15" x14ac:dyDescent="0.25">
      <c r="A3" s="5" t="s">
        <v>15</v>
      </c>
      <c r="B3" s="6">
        <f ca="1">RANDBETWEEN(1,4)</f>
        <v>3</v>
      </c>
      <c r="C3" s="6">
        <f ca="1">RANDBETWEEN(1,4)+RANDBETWEEN(1,4)</f>
        <v>4</v>
      </c>
      <c r="D3" s="6">
        <f ca="1">RANDBETWEEN(1,4)+RANDBETWEEN(1,4)+RANDBETWEEN(1,4)</f>
        <v>7</v>
      </c>
      <c r="E3" s="6">
        <f ca="1">RANDBETWEEN(1,4)+RANDBETWEEN(1,4)+RANDBETWEEN(1,4)+RANDBETWEEN(1,4)</f>
        <v>11</v>
      </c>
      <c r="F3" s="6">
        <f ca="1">RANDBETWEEN(1,4)+RANDBETWEEN(1,4)+RANDBETWEEN(1,4)+RANDBETWEEN(1,4)+RANDBETWEEN(1,4)</f>
        <v>13</v>
      </c>
      <c r="G3" s="7">
        <f ca="1">RANDBETWEEN(1,4)+RANDBETWEEN(1,4)+RANDBETWEEN(1,4)+RANDBETWEEN(1,4)+RANDBETWEEN(1,4)+RANDBETWEEN(1,4)</f>
        <v>17</v>
      </c>
      <c r="K3" s="1"/>
      <c r="L3" s="1"/>
      <c r="M3" s="1"/>
      <c r="N3" s="1"/>
      <c r="O3" s="1"/>
    </row>
    <row r="4" spans="1:15" x14ac:dyDescent="0.25">
      <c r="A4" s="5" t="s">
        <v>14</v>
      </c>
      <c r="B4" s="6">
        <f ca="1">RANDBETWEEN(1,6)</f>
        <v>2</v>
      </c>
      <c r="C4" s="6">
        <f ca="1">RANDBETWEEN(1,6)+RANDBETWEEN(1,6)</f>
        <v>9</v>
      </c>
      <c r="D4" s="6">
        <f ca="1">RANDBETWEEN(1,6)+RANDBETWEEN(1,6)+RANDBETWEEN(1,6)</f>
        <v>6</v>
      </c>
      <c r="E4" s="6">
        <f ca="1">RANDBETWEEN(1,6)+RANDBETWEEN(1,6)+RANDBETWEEN(1,6)+RANDBETWEEN(1,6)</f>
        <v>18</v>
      </c>
      <c r="F4" s="6">
        <f ca="1">RANDBETWEEN(1,6)+RANDBETWEEN(1,6)+RANDBETWEEN(1,6)+RANDBETWEEN(1,6)+RANDBETWEEN(1,6)</f>
        <v>19</v>
      </c>
      <c r="G4" s="7">
        <f ca="1">RANDBETWEEN(1,6)+RANDBETWEEN(1,6)+RANDBETWEEN(1,6)+RANDBETWEEN(1,6)+RANDBETWEEN(1,6)+RANDBETWEEN(1,6)</f>
        <v>23</v>
      </c>
      <c r="K4" s="1"/>
      <c r="L4" s="1"/>
      <c r="M4" s="1"/>
      <c r="N4" s="1"/>
      <c r="O4" s="1"/>
    </row>
    <row r="5" spans="1:15" x14ac:dyDescent="0.25">
      <c r="A5" s="5" t="s">
        <v>13</v>
      </c>
      <c r="B5" s="6">
        <f ca="1">RANDBETWEEN(1,8)</f>
        <v>2</v>
      </c>
      <c r="C5" s="6">
        <f ca="1">RANDBETWEEN(1,8)+RANDBETWEEN(1,8)</f>
        <v>10</v>
      </c>
      <c r="D5" s="6">
        <f ca="1">RANDBETWEEN(1,8)+RANDBETWEEN(1,8)+RANDBETWEEN(1,8)</f>
        <v>17</v>
      </c>
      <c r="E5" s="6">
        <f ca="1">RANDBETWEEN(1,8)+RANDBETWEEN(1,8)+RANDBETWEEN(1,8)+RANDBETWEEN(1,8)</f>
        <v>15</v>
      </c>
      <c r="F5" s="6">
        <f ca="1">RANDBETWEEN(1,8)+RANDBETWEEN(1,8)+RANDBETWEEN(1,8)+RANDBETWEEN(1,8)+RANDBETWEEN(1,8)</f>
        <v>20</v>
      </c>
      <c r="G5" s="7">
        <f ca="1">RANDBETWEEN(1,8)+RANDBETWEEN(1,8)+RANDBETWEEN(1,8)+RANDBETWEEN(1,8)+RANDBETWEEN(1,8)+RANDBETWEEN(1,8)</f>
        <v>29</v>
      </c>
      <c r="K5" s="1"/>
      <c r="L5" s="1"/>
      <c r="M5" s="1"/>
      <c r="N5" s="1"/>
      <c r="O5" s="1"/>
    </row>
    <row r="6" spans="1:15" x14ac:dyDescent="0.25">
      <c r="A6" s="5" t="s">
        <v>12</v>
      </c>
      <c r="B6" s="6">
        <f ca="1">RANDBETWEEN(1,10)</f>
        <v>9</v>
      </c>
      <c r="C6" s="6">
        <f ca="1">RANDBETWEEN(1,10)+RANDBETWEEN(1,10)</f>
        <v>12</v>
      </c>
      <c r="D6" s="6">
        <f ca="1">RANDBETWEEN(1,10)+RANDBETWEEN(1,10)+RANDBETWEEN(1,10)</f>
        <v>22</v>
      </c>
      <c r="E6" s="6">
        <f ca="1">RANDBETWEEN(1,10)+RANDBETWEEN(1,10)+RANDBETWEEN(1,10)+RANDBETWEEN(1,10)</f>
        <v>23</v>
      </c>
      <c r="F6" s="6">
        <f ca="1">RANDBETWEEN(1,10)+RANDBETWEEN(1,10)+RANDBETWEEN(1,10)+RANDBETWEEN(1,10)+RANDBETWEEN(1,10)</f>
        <v>14</v>
      </c>
      <c r="G6" s="7">
        <f ca="1">RANDBETWEEN(1,10)+RANDBETWEEN(1,10)+RANDBETWEEN(1,10)+RANDBETWEEN(1,10)+RANDBETWEEN(1,10)+RANDBETWEEN(1,10)</f>
        <v>33</v>
      </c>
      <c r="K6" s="1"/>
      <c r="L6" s="1"/>
      <c r="M6" s="1"/>
      <c r="N6" s="1"/>
      <c r="O6" s="1"/>
    </row>
    <row r="7" spans="1:15" x14ac:dyDescent="0.25">
      <c r="A7" s="5" t="s">
        <v>11</v>
      </c>
      <c r="B7" s="6">
        <f ca="1">RANDBETWEEN(1,12)</f>
        <v>3</v>
      </c>
      <c r="C7" s="6">
        <f ca="1">RANDBETWEEN(1,12)+RANDBETWEEN(1,12)</f>
        <v>15</v>
      </c>
      <c r="D7" s="6">
        <f ca="1">RANDBETWEEN(1,12)+RANDBETWEEN(1,12)+RANDBETWEEN(1,12)</f>
        <v>22</v>
      </c>
      <c r="E7" s="6">
        <f ca="1">RANDBETWEEN(1,12)+RANDBETWEEN(1,12)+RANDBETWEEN(1,12)+RANDBETWEEN(1,12)</f>
        <v>26</v>
      </c>
      <c r="F7" s="6">
        <f ca="1">RANDBETWEEN(1,12)+RANDBETWEEN(1,12)+RANDBETWEEN(1,12)+RANDBETWEEN(1,12)+RANDBETWEEN(1,12)</f>
        <v>42</v>
      </c>
      <c r="G7" s="7">
        <f ca="1">RANDBETWEEN(1,12)+RANDBETWEEN(1,12)+RANDBETWEEN(1,12)+RANDBETWEEN(1,12)+RANDBETWEEN(1,12)+RANDBETWEEN(1,12)</f>
        <v>46</v>
      </c>
      <c r="K7" s="1"/>
      <c r="L7" s="1"/>
      <c r="M7" s="1"/>
      <c r="N7" s="1"/>
      <c r="O7" s="1"/>
    </row>
    <row r="8" spans="1:15" x14ac:dyDescent="0.25">
      <c r="A8" s="5" t="s">
        <v>10</v>
      </c>
      <c r="B8" s="6">
        <f ca="1">RANDBETWEEN(1,20)</f>
        <v>1</v>
      </c>
      <c r="C8" s="6">
        <f ca="1">RANDBETWEEN(1,20)+RANDBETWEEN(1,20)</f>
        <v>12</v>
      </c>
      <c r="D8" s="6">
        <f ca="1">RANDBETWEEN(1,20)+RANDBETWEEN(1,20)+RANDBETWEEN(1,20)</f>
        <v>19</v>
      </c>
      <c r="E8" s="6">
        <f ca="1">RANDBETWEEN(1,20)+RANDBETWEEN(1,20)+RANDBETWEEN(1,20)+RANDBETWEEN(1,20)</f>
        <v>40</v>
      </c>
      <c r="F8" s="6">
        <f ca="1">RANDBETWEEN(1,20)+RANDBETWEEN(1,20)+RANDBETWEEN(1,20)+RANDBETWEEN(1,20)+RANDBETWEEN(1,20)</f>
        <v>48</v>
      </c>
      <c r="G8" s="7">
        <f ca="1">RANDBETWEEN(1,20)+RANDBETWEEN(1,20)+RANDBETWEEN(1,20)+RANDBETWEEN(1,20)+RANDBETWEEN(1,20)+RANDBETWEEN(1,20)</f>
        <v>81</v>
      </c>
      <c r="K8" s="1"/>
      <c r="L8" s="1"/>
      <c r="M8" s="1"/>
      <c r="N8" s="1"/>
      <c r="O8" s="1"/>
    </row>
    <row r="9" spans="1:15" ht="16.5" thickBot="1" x14ac:dyDescent="0.3">
      <c r="A9" s="8" t="s">
        <v>26</v>
      </c>
      <c r="B9" s="9">
        <f ca="1">RANDBETWEEN(1,100)</f>
        <v>52</v>
      </c>
      <c r="C9" s="9">
        <f ca="1">RANDBETWEEN(1,100)+RANDBETWEEN(1,100)</f>
        <v>173</v>
      </c>
      <c r="D9" s="9">
        <f ca="1">RANDBETWEEN(1,100)+RANDBETWEEN(1,100)+RANDBETWEEN(1,100)</f>
        <v>283</v>
      </c>
      <c r="E9" s="9">
        <f ca="1">RANDBETWEEN(1,100)+RANDBETWEEN(1,100)+RANDBETWEEN(1,100)+RANDBETWEEN(1,100)</f>
        <v>224</v>
      </c>
      <c r="F9" s="9">
        <f ca="1">RANDBETWEEN(1,100)+RANDBETWEEN(1,100)+RANDBETWEEN(1,100)+RANDBETWEEN(1,100)+RANDBETWEEN(1,100)</f>
        <v>205</v>
      </c>
      <c r="G9" s="10">
        <f ca="1">RANDBETWEEN(1,100)+RANDBETWEEN(1,100)+RANDBETWEEN(1,100)+RANDBETWEEN(1,100)+RANDBETWEEN(1,100)+RANDBETWEEN(1,100)</f>
        <v>365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Saves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2012-12-01T15:11:01Z</cp:lastPrinted>
  <dcterms:created xsi:type="dcterms:W3CDTF">2011-08-12T18:00:42Z</dcterms:created>
  <dcterms:modified xsi:type="dcterms:W3CDTF">2013-01-28T16:34:40Z</dcterms:modified>
</cp:coreProperties>
</file>