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5" i="5" l="1"/>
  <c r="D2" i="1" l="1"/>
  <c r="D3" i="1"/>
  <c r="D4" i="1"/>
  <c r="D5" i="1"/>
  <c r="D6" i="1"/>
  <c r="D7" i="1"/>
  <c r="D8" i="1"/>
  <c r="E7" i="1" l="1"/>
  <c r="E6" i="1" l="1"/>
  <c r="H3" i="2"/>
  <c r="I3" i="2" s="1"/>
  <c r="H2" i="2"/>
  <c r="I2" i="2" s="1"/>
  <c r="V9" i="5"/>
  <c r="Z9" i="5" s="1"/>
  <c r="AA9" i="5" s="1"/>
  <c r="V8" i="5"/>
  <c r="Z8" i="5" s="1"/>
  <c r="AA8" i="5" s="1"/>
  <c r="J4" i="3" l="1"/>
  <c r="K4" i="3" s="1"/>
  <c r="J3" i="3"/>
  <c r="K3" i="3" s="1"/>
  <c r="J2" i="3"/>
  <c r="K2" i="3" s="1"/>
  <c r="Y3" i="5"/>
  <c r="H8" i="2" l="1"/>
  <c r="I8" i="2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B4" i="5"/>
  <c r="C4" i="5"/>
  <c r="D4" i="5"/>
  <c r="V4" i="5"/>
  <c r="Z4" i="5" s="1"/>
  <c r="AA4" i="5" s="1"/>
  <c r="D23" i="3" l="1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10" i="1"/>
  <c r="B2" i="5" l="1"/>
  <c r="D14" i="3" l="1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H7" i="2" l="1"/>
  <c r="I7" i="2" s="1"/>
  <c r="D5" i="5" l="1"/>
  <c r="C5" i="5"/>
  <c r="H6" i="2" l="1"/>
  <c r="I6" i="2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V7" i="5" l="1"/>
  <c r="Z7" i="5" s="1"/>
  <c r="AA7" i="5" s="1"/>
  <c r="D13" i="3" l="1"/>
  <c r="E13" i="3" s="1"/>
  <c r="D12" i="3"/>
  <c r="E12" i="3" s="1"/>
  <c r="D11" i="3"/>
  <c r="E11" i="3" s="1"/>
  <c r="D10" i="3"/>
  <c r="E10" i="3" s="1"/>
  <c r="D9" i="3"/>
  <c r="E9" i="3" s="1"/>
  <c r="D8" i="3"/>
  <c r="E8" i="3" s="1"/>
  <c r="I11" i="1" l="1"/>
  <c r="I10" i="1"/>
  <c r="I12" i="1" s="1"/>
  <c r="I13" i="1" s="1"/>
  <c r="M11" i="1" s="1"/>
  <c r="I9" i="1"/>
  <c r="M12" i="1" l="1"/>
  <c r="M10" i="1"/>
  <c r="D2" i="5" l="1"/>
  <c r="C2" i="5"/>
  <c r="E4" i="1" l="1"/>
  <c r="V6" i="5" l="1"/>
  <c r="Z6" i="5" s="1"/>
  <c r="AA6" i="5" s="1"/>
  <c r="C5" i="1" l="1"/>
  <c r="C3" i="1"/>
  <c r="B5" i="5" l="1"/>
  <c r="D2" i="3" l="1"/>
  <c r="E2" i="3" s="1"/>
  <c r="D3" i="3"/>
  <c r="E3" i="3" s="1"/>
  <c r="D5" i="3" l="1"/>
  <c r="E5" i="3" s="1"/>
  <c r="D6" i="3"/>
  <c r="E6" i="3" s="1"/>
  <c r="D7" i="3"/>
  <c r="E7" i="3" s="1"/>
  <c r="D4" i="3" l="1"/>
  <c r="E4" i="3" s="1"/>
  <c r="V5" i="5" l="1"/>
  <c r="V3" i="5" l="1"/>
  <c r="M5" i="1" l="1"/>
  <c r="M6" i="1"/>
  <c r="M14" i="1" s="1"/>
  <c r="M7" i="1" l="1"/>
  <c r="M8" i="1" s="1"/>
  <c r="E3" i="1" l="1"/>
  <c r="E5" i="1" l="1"/>
  <c r="D5" i="4" l="1"/>
  <c r="E8" i="1" l="1"/>
  <c r="E2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</commentList>
</comments>
</file>

<file path=xl/sharedStrings.xml><?xml version="1.0" encoding="utf-8"?>
<sst xmlns="http://schemas.openxmlformats.org/spreadsheetml/2006/main" count="224" uniqueCount="121">
  <si>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</si>
  <si>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</si>
  <si>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</si>
  <si>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</si>
  <si>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</si>
  <si>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</si>
  <si>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</si>
  <si>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</si>
  <si>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</si>
  <si>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</si>
  <si>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</si>
  <si>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</si>
  <si>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</si>
  <si>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</si>
  <si>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</si>
  <si>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</si>
  <si>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</si>
  <si>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</si>
  <si>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</si>
  <si>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</si>
  <si>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</si>
  <si>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</si>
  <si>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</si>
  <si>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</si>
  <si>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</si>
  <si>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</si>
  <si>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</si>
  <si>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</si>
  <si>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</si>
  <si>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</si>
  <si>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</si>
  <si>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</si>
  <si>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</si>
  <si>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</si>
  <si>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</si>
  <si>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</si>
  <si>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</si>
  <si>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</si>
  <si>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</si>
  <si>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</si>
  <si>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</si>
  <si>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</si>
  <si>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</si>
  <si>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</si>
  <si>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</si>
  <si>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</si>
  <si>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</si>
  <si>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</si>
  <si>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</si>
  <si>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</si>
  <si>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</si>
  <si>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</si>
  <si>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</si>
  <si>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</si>
  <si>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</si>
  <si>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</si>
  <si>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</si>
  <si>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</si>
  <si>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</si>
  <si>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</si>
  <si>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</si>
  <si>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</si>
  <si>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</si>
  <si>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</si>
  <si>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</si>
  <si>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</si>
  <si>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</si>
  <si>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</si>
  <si>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</si>
  <si>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</si>
  <si>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</si>
  <si>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</si>
  <si>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</si>
  <si>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</si>
  <si>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</si>
  <si>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</si>
  <si>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</si>
  <si>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</si>
  <si>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</si>
  <si>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</si>
  <si>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</si>
  <si>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</si>
  <si>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</si>
  <si>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</si>
  <si>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</si>
  <si>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</si>
  <si>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</si>
  <si>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</si>
  <si>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</si>
  <si>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</si>
  <si>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none</t>
  </si>
  <si>
    <t>Faith</t>
  </si>
  <si>
    <t>all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</si>
  <si>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</si>
  <si>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</si>
  <si>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</si>
  <si>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</si>
  <si>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</si>
  <si>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</si>
  <si>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</si>
  <si>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</si>
  <si>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</si>
  <si>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</si>
  <si>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</si>
  <si>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</si>
  <si>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</si>
  <si>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d3 roll</t>
  </si>
  <si>
    <t>Targeting</t>
  </si>
  <si>
    <t>Esc.Art.</t>
  </si>
  <si>
    <t>Persephone</t>
  </si>
  <si>
    <t>Bite</t>
  </si>
  <si>
    <t>dunewinder 1</t>
  </si>
  <si>
    <t>V</t>
  </si>
  <si>
    <t>dunewinder 2</t>
  </si>
  <si>
    <t>dunewinder</t>
  </si>
  <si>
    <t>2d8 + 12</t>
  </si>
  <si>
    <t>Grapple</t>
  </si>
  <si>
    <t>dunewinders</t>
  </si>
  <si>
    <t>50’/20’</t>
  </si>
  <si>
    <t>Sandstorm</t>
  </si>
  <si>
    <t>dragon shaman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</si>
</sst>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15" fillId="22" borderId="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1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99FF"/>
      <color rgb="FF99FF99"/>
      <color rgb="FFCCFF99"/>
      <color rgb="FFCC99FF"/>
      <color rgb="FFFF33CC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36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17</c:v>
                </c:pt>
                <c:pt idx="3">
                  <c:v>11</c:v>
                </c:pt>
                <c:pt idx="4">
                  <c:v>29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26</c:v>
                </c:pt>
                <c:pt idx="3">
                  <c:v>27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21</c:v>
                </c:pt>
                <c:pt idx="2">
                  <c:v>34</c:v>
                </c:pt>
                <c:pt idx="3">
                  <c:v>34</c:v>
                </c:pt>
                <c:pt idx="4">
                  <c:v>24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85728"/>
        <c:axId val="108587264"/>
        <c:axId val="108572672"/>
      </c:area3DChart>
      <c:catAx>
        <c:axId val="10858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587264"/>
        <c:crosses val="autoZero"/>
        <c:auto val="1"/>
        <c:lblAlgn val="ctr"/>
        <c:lblOffset val="100"/>
        <c:noMultiLvlLbl val="0"/>
      </c:catAx>
      <c:valAx>
        <c:axId val="10858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585728"/>
        <c:crosses val="autoZero"/>
        <c:crossBetween val="midCat"/>
      </c:valAx>
      <c:serAx>
        <c:axId val="10857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5872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11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26</c:v>
                </c:pt>
                <c:pt idx="6">
                  <c:v>34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27</c:v>
                </c:pt>
                <c:pt idx="6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16</c:v>
                </c:pt>
                <c:pt idx="3">
                  <c:v>36</c:v>
                </c:pt>
                <c:pt idx="4">
                  <c:v>29</c:v>
                </c:pt>
                <c:pt idx="5">
                  <c:v>42</c:v>
                </c:pt>
                <c:pt idx="6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33</c:v>
                </c:pt>
                <c:pt idx="4">
                  <c:v>34</c:v>
                </c:pt>
                <c:pt idx="5">
                  <c:v>33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57088"/>
        <c:axId val="109658880"/>
        <c:axId val="114230592"/>
      </c:area3DChart>
      <c:catAx>
        <c:axId val="10965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58880"/>
        <c:crosses val="autoZero"/>
        <c:auto val="1"/>
        <c:lblAlgn val="ctr"/>
        <c:lblOffset val="100"/>
        <c:noMultiLvlLbl val="0"/>
      </c:catAx>
      <c:valAx>
        <c:axId val="1096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57088"/>
        <c:crosses val="autoZero"/>
        <c:crossBetween val="midCat"/>
      </c:valAx>
      <c:serAx>
        <c:axId val="11423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96588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36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17</c:v>
                </c:pt>
                <c:pt idx="3">
                  <c:v>11</c:v>
                </c:pt>
                <c:pt idx="4">
                  <c:v>29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26</c:v>
                </c:pt>
                <c:pt idx="3">
                  <c:v>27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21</c:v>
                </c:pt>
                <c:pt idx="2">
                  <c:v>34</c:v>
                </c:pt>
                <c:pt idx="3">
                  <c:v>34</c:v>
                </c:pt>
                <c:pt idx="4">
                  <c:v>24</c:v>
                </c:pt>
                <c:pt idx="5">
                  <c:v>77</c:v>
                </c:pt>
              </c:numCache>
            </c:numRef>
          </c:val>
        </c:ser>
        <c:bandFmts/>
        <c:axId val="109680896"/>
        <c:axId val="109699072"/>
        <c:axId val="136665280"/>
      </c:surface3DChart>
      <c:catAx>
        <c:axId val="10968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99072"/>
        <c:crosses val="autoZero"/>
        <c:auto val="1"/>
        <c:lblAlgn val="ctr"/>
        <c:lblOffset val="100"/>
        <c:noMultiLvlLbl val="0"/>
      </c:catAx>
      <c:valAx>
        <c:axId val="1096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80896"/>
        <c:crosses val="autoZero"/>
        <c:crossBetween val="midCat"/>
      </c:valAx>
      <c:serAx>
        <c:axId val="13666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990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9</xdr:row>
      <xdr:rowOff>0</xdr:rowOff>
    </xdr:from>
    <xdr:to>
      <xdr:col>5</xdr:col>
      <xdr:colOff>400049</xdr:colOff>
      <xdr:row>13</xdr:row>
      <xdr:rowOff>127637</xdr:rowOff>
    </xdr:to>
    <xdr:sp macro="" textlink="">
      <xdr:nvSpPr>
        <xdr:cNvPr id="2" name="Hexagon 1"/>
        <xdr:cNvSpPr/>
      </xdr:nvSpPr>
      <xdr:spPr>
        <a:xfrm rot="16200000">
          <a:off x="3098481" y="7940995"/>
          <a:ext cx="984885" cy="64770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workbookViewId="0"/>
  </sheetViews>
  <sheetFormatPr defaultRowHeight="15.6" x14ac:dyDescent="0.3"/>
  <cols>
    <col min="1" max="1" width="11" bestFit="1" customWidth="1"/>
    <col min="2" max="2" width="6.296875" style="21" bestFit="1" customWidth="1"/>
    <col min="3" max="3" width="9.09765625" style="2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95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23</v>
      </c>
      <c r="I1" s="111"/>
      <c r="J1" s="111"/>
      <c r="K1" s="111"/>
      <c r="L1" s="111" t="s">
        <v>24</v>
      </c>
      <c r="M1" s="111"/>
      <c r="N1" s="111"/>
    </row>
    <row r="2" spans="1:14" ht="16.8" thickTop="1" thickBot="1" x14ac:dyDescent="0.35">
      <c r="A2" s="94" t="s">
        <v>8</v>
      </c>
      <c r="B2" s="94">
        <v>1</v>
      </c>
      <c r="C2" s="77">
        <v>3</v>
      </c>
      <c r="D2" s="143">
        <f t="shared" ref="D2:D8" ca="1" si="0">RANDBETWEEN(1,20)</f>
        <v>3</v>
      </c>
      <c r="E2" s="77">
        <f t="shared" ref="E2:E8" ca="1" si="1">SUM(C2:D2)</f>
        <v>6</v>
      </c>
      <c r="F2" s="77" t="s">
        <v>9</v>
      </c>
      <c r="H2" s="88" t="s">
        <v>0</v>
      </c>
      <c r="I2" s="89" t="s">
        <v>25</v>
      </c>
      <c r="J2" s="90" t="s">
        <v>26</v>
      </c>
      <c r="L2" s="99" t="s">
        <v>0</v>
      </c>
      <c r="M2" s="100" t="s">
        <v>25</v>
      </c>
      <c r="N2" s="101" t="s">
        <v>84</v>
      </c>
    </row>
    <row r="3" spans="1:14" ht="18.600000000000001" x14ac:dyDescent="0.3">
      <c r="A3" s="165" t="s">
        <v>89</v>
      </c>
      <c r="B3" s="94">
        <v>1</v>
      </c>
      <c r="C3" s="77">
        <f>3+2</f>
        <v>5</v>
      </c>
      <c r="D3" s="143">
        <f t="shared" ca="1" si="0"/>
        <v>9</v>
      </c>
      <c r="E3" s="77">
        <f t="shared" ca="1" si="1"/>
        <v>14</v>
      </c>
      <c r="F3" s="77" t="s">
        <v>9</v>
      </c>
      <c r="H3" s="91" t="s">
        <v>8</v>
      </c>
      <c r="I3" s="92">
        <v>10</v>
      </c>
      <c r="J3" s="93" t="s">
        <v>27</v>
      </c>
      <c r="L3" s="102" t="s">
        <v>111</v>
      </c>
      <c r="M3" s="78">
        <v>10</v>
      </c>
      <c r="N3" s="103" t="s">
        <v>119</v>
      </c>
    </row>
    <row r="4" spans="1:14" ht="16.2" thickBot="1" x14ac:dyDescent="0.35">
      <c r="A4" s="94" t="s">
        <v>91</v>
      </c>
      <c r="B4" s="94">
        <v>1</v>
      </c>
      <c r="C4" s="77">
        <v>1</v>
      </c>
      <c r="D4" s="143">
        <f t="shared" ca="1" si="0"/>
        <v>2</v>
      </c>
      <c r="E4" s="77">
        <f t="shared" ca="1" si="1"/>
        <v>3</v>
      </c>
      <c r="F4" s="77" t="s">
        <v>93</v>
      </c>
      <c r="H4" s="91" t="s">
        <v>91</v>
      </c>
      <c r="I4" s="94">
        <v>10</v>
      </c>
      <c r="J4" s="93" t="s">
        <v>94</v>
      </c>
      <c r="L4" s="102" t="s">
        <v>113</v>
      </c>
      <c r="M4" s="78">
        <v>10</v>
      </c>
      <c r="N4" s="103" t="s">
        <v>119</v>
      </c>
    </row>
    <row r="5" spans="1:14" ht="18.600000000000001" x14ac:dyDescent="0.3">
      <c r="A5" s="165" t="s">
        <v>88</v>
      </c>
      <c r="B5" s="94">
        <v>1</v>
      </c>
      <c r="C5" s="77">
        <f>2+2</f>
        <v>4</v>
      </c>
      <c r="D5" s="143">
        <f t="shared" ca="1" si="0"/>
        <v>18</v>
      </c>
      <c r="E5" s="77">
        <f t="shared" ca="1" si="1"/>
        <v>22</v>
      </c>
      <c r="F5" s="77" t="s">
        <v>6</v>
      </c>
      <c r="H5" s="91" t="s">
        <v>80</v>
      </c>
      <c r="I5" s="94">
        <v>10</v>
      </c>
      <c r="J5" s="93" t="s">
        <v>28</v>
      </c>
      <c r="L5" s="135" t="s">
        <v>32</v>
      </c>
      <c r="M5" s="155">
        <f>AVERAGE(M3:M4)</f>
        <v>10</v>
      </c>
      <c r="N5" s="104"/>
    </row>
    <row r="6" spans="1:14" x14ac:dyDescent="0.3">
      <c r="A6" s="78" t="s">
        <v>117</v>
      </c>
      <c r="B6" s="78">
        <v>2</v>
      </c>
      <c r="C6" s="77">
        <v>2</v>
      </c>
      <c r="D6" s="143">
        <f t="shared" ca="1" si="0"/>
        <v>20</v>
      </c>
      <c r="E6" s="77">
        <f t="shared" ca="1" si="1"/>
        <v>22</v>
      </c>
      <c r="F6" s="77" t="s">
        <v>118</v>
      </c>
      <c r="H6" s="91" t="s">
        <v>29</v>
      </c>
      <c r="I6" s="94">
        <v>10</v>
      </c>
      <c r="J6" s="93" t="s">
        <v>30</v>
      </c>
      <c r="L6" s="136" t="s">
        <v>33</v>
      </c>
      <c r="M6" s="105">
        <f>SUM(M3:M4)</f>
        <v>20</v>
      </c>
      <c r="N6" s="103"/>
    </row>
    <row r="7" spans="1:14" x14ac:dyDescent="0.3">
      <c r="A7" s="76" t="s">
        <v>109</v>
      </c>
      <c r="B7" s="76">
        <v>2</v>
      </c>
      <c r="C7" s="77">
        <v>1</v>
      </c>
      <c r="D7" s="143">
        <f t="shared" ca="1" si="0"/>
        <v>20</v>
      </c>
      <c r="E7" s="77">
        <f t="shared" ca="1" si="1"/>
        <v>21</v>
      </c>
      <c r="F7" s="77" t="s">
        <v>6</v>
      </c>
      <c r="H7" s="91" t="s">
        <v>7</v>
      </c>
      <c r="I7" s="94">
        <v>10</v>
      </c>
      <c r="J7" s="93" t="s">
        <v>31</v>
      </c>
      <c r="L7" s="136" t="s">
        <v>36</v>
      </c>
      <c r="M7" s="125">
        <f>M6/4</f>
        <v>5</v>
      </c>
      <c r="N7" s="103" t="s">
        <v>37</v>
      </c>
    </row>
    <row r="8" spans="1:14" ht="16.2" thickBot="1" x14ac:dyDescent="0.35">
      <c r="A8" s="94" t="s">
        <v>7</v>
      </c>
      <c r="B8" s="94">
        <v>1</v>
      </c>
      <c r="C8" s="77">
        <v>4</v>
      </c>
      <c r="D8" s="143">
        <f t="shared" ca="1" si="0"/>
        <v>15</v>
      </c>
      <c r="E8" s="77">
        <f t="shared" ca="1" si="1"/>
        <v>19</v>
      </c>
      <c r="F8" s="77" t="s">
        <v>6</v>
      </c>
      <c r="H8" s="91" t="s">
        <v>109</v>
      </c>
      <c r="I8" s="94">
        <v>11</v>
      </c>
      <c r="J8" s="93" t="s">
        <v>120</v>
      </c>
      <c r="L8" s="137" t="s">
        <v>38</v>
      </c>
      <c r="M8" s="126">
        <f>M7*2</f>
        <v>10</v>
      </c>
      <c r="N8" s="106" t="s">
        <v>39</v>
      </c>
    </row>
    <row r="9" spans="1:14" ht="16.2" thickTop="1" x14ac:dyDescent="0.3">
      <c r="H9" s="132" t="s">
        <v>32</v>
      </c>
      <c r="I9" s="95">
        <f>AVERAGE(I3:I8)</f>
        <v>10.166666666666666</v>
      </c>
      <c r="J9" s="96"/>
    </row>
    <row r="10" spans="1:14" x14ac:dyDescent="0.3">
      <c r="D10" s="143">
        <f ca="1">RANDBETWEEN(1,20)</f>
        <v>4</v>
      </c>
      <c r="H10" s="133" t="s">
        <v>33</v>
      </c>
      <c r="I10" s="97">
        <f>SUM(I3:I8)</f>
        <v>61</v>
      </c>
      <c r="J10" s="93"/>
      <c r="L10" s="87" t="s">
        <v>40</v>
      </c>
      <c r="M10" s="130">
        <f>I12</f>
        <v>15.25</v>
      </c>
    </row>
    <row r="11" spans="1:14" x14ac:dyDescent="0.3">
      <c r="H11" s="133" t="s">
        <v>34</v>
      </c>
      <c r="I11" s="97">
        <f>COUNT(I3:I8)</f>
        <v>6</v>
      </c>
      <c r="J11" s="93"/>
      <c r="L11" s="87" t="s">
        <v>41</v>
      </c>
      <c r="M11" s="130">
        <f>I13</f>
        <v>30.5</v>
      </c>
    </row>
    <row r="12" spans="1:14" x14ac:dyDescent="0.3">
      <c r="H12" s="133" t="s">
        <v>36</v>
      </c>
      <c r="I12" s="127">
        <f>I10/4</f>
        <v>15.25</v>
      </c>
      <c r="J12" s="93" t="s">
        <v>37</v>
      </c>
      <c r="L12" s="87" t="s">
        <v>42</v>
      </c>
      <c r="M12" s="130">
        <f>I10</f>
        <v>61</v>
      </c>
    </row>
    <row r="13" spans="1:14" ht="16.2" thickBot="1" x14ac:dyDescent="0.35">
      <c r="H13" s="134" t="s">
        <v>38</v>
      </c>
      <c r="I13" s="128">
        <f>I12*2</f>
        <v>30.5</v>
      </c>
      <c r="J13" s="98" t="s">
        <v>39</v>
      </c>
    </row>
    <row r="14" spans="1:14" ht="16.2" thickTop="1" x14ac:dyDescent="0.3">
      <c r="L14" s="15" t="s">
        <v>43</v>
      </c>
      <c r="M14" s="129">
        <f>M6</f>
        <v>20</v>
      </c>
    </row>
  </sheetData>
  <sortState ref="A2:F8">
    <sortCondition descending="1" ref="E2:E11"/>
    <sortCondition descending="1" ref="C2:C11"/>
  </sortState>
  <conditionalFormatting sqref="M14">
    <cfRule type="cellIs" dxfId="213" priority="13" operator="greaterThan">
      <formula>$M$12</formula>
    </cfRule>
    <cfRule type="cellIs" dxfId="212" priority="14" operator="between">
      <formula>$M$11</formula>
      <formula>$M$12</formula>
    </cfRule>
    <cfRule type="cellIs" dxfId="211" priority="15" operator="between">
      <formula>$M$10</formula>
      <formula>$M$11</formula>
    </cfRule>
    <cfRule type="cellIs" dxfId="210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/>
  </sheetViews>
  <sheetFormatPr defaultRowHeight="15.6" x14ac:dyDescent="0.3"/>
  <cols>
    <col min="1" max="1" width="10.19921875" style="21" bestFit="1" customWidth="1"/>
    <col min="2" max="2" width="11.5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44</v>
      </c>
      <c r="C1" s="82" t="s">
        <v>45</v>
      </c>
      <c r="D1" s="84" t="s">
        <v>46</v>
      </c>
      <c r="E1" s="82" t="s">
        <v>47</v>
      </c>
      <c r="F1" s="82" t="s">
        <v>48</v>
      </c>
      <c r="G1" s="82" t="s">
        <v>49</v>
      </c>
      <c r="H1" s="86" t="s">
        <v>50</v>
      </c>
      <c r="I1" s="83" t="s">
        <v>35</v>
      </c>
      <c r="J1" s="83" t="s">
        <v>107</v>
      </c>
    </row>
    <row r="2" spans="1:10" x14ac:dyDescent="0.3">
      <c r="A2" s="78" t="s">
        <v>114</v>
      </c>
      <c r="B2" s="77" t="s">
        <v>110</v>
      </c>
      <c r="C2" s="77" t="s">
        <v>115</v>
      </c>
      <c r="D2" s="85">
        <v>12</v>
      </c>
      <c r="E2" s="77">
        <v>6</v>
      </c>
      <c r="F2" s="77">
        <v>0</v>
      </c>
      <c r="G2" s="77">
        <v>0</v>
      </c>
      <c r="H2" s="160">
        <f t="shared" ref="H2:H3" ca="1" si="0">RANDBETWEEN(1,20)</f>
        <v>6</v>
      </c>
      <c r="I2" s="77">
        <f t="shared" ref="I2:I3" ca="1" si="1">SUM(D2:H2)</f>
        <v>24</v>
      </c>
    </row>
    <row r="3" spans="1:10" x14ac:dyDescent="0.3">
      <c r="A3" s="78" t="s">
        <v>114</v>
      </c>
      <c r="B3" s="77" t="s">
        <v>116</v>
      </c>
      <c r="C3" s="77" t="s">
        <v>116</v>
      </c>
      <c r="D3" s="85">
        <v>12</v>
      </c>
      <c r="E3" s="77">
        <v>14</v>
      </c>
      <c r="F3" s="77">
        <v>0</v>
      </c>
      <c r="G3" s="77">
        <v>0</v>
      </c>
      <c r="H3" s="160">
        <f t="shared" ca="1" si="0"/>
        <v>6</v>
      </c>
      <c r="I3" s="77">
        <f t="shared" ca="1" si="1"/>
        <v>32</v>
      </c>
    </row>
    <row r="4" spans="1:10" ht="16.2" thickBot="1" x14ac:dyDescent="0.35"/>
    <row r="5" spans="1:10" ht="16.2" thickBot="1" x14ac:dyDescent="0.35">
      <c r="A5" s="107" t="s">
        <v>0</v>
      </c>
      <c r="B5" s="82" t="s">
        <v>44</v>
      </c>
      <c r="C5" s="82" t="s">
        <v>45</v>
      </c>
      <c r="D5" s="84" t="s">
        <v>46</v>
      </c>
      <c r="E5" s="82" t="s">
        <v>47</v>
      </c>
      <c r="F5" s="82" t="s">
        <v>48</v>
      </c>
      <c r="G5" s="82" t="s">
        <v>49</v>
      </c>
      <c r="H5" s="86" t="s">
        <v>50</v>
      </c>
      <c r="I5" s="83" t="s">
        <v>35</v>
      </c>
      <c r="J5" s="83" t="s">
        <v>107</v>
      </c>
    </row>
    <row r="6" spans="1:10" x14ac:dyDescent="0.3">
      <c r="A6" s="76"/>
      <c r="B6" s="77"/>
      <c r="C6" s="77"/>
      <c r="D6" s="85"/>
      <c r="E6" s="77"/>
      <c r="F6" s="77">
        <v>0</v>
      </c>
      <c r="G6" s="77">
        <v>0</v>
      </c>
      <c r="H6" s="143">
        <f t="shared" ref="H6:H8" ca="1" si="2">RANDBETWEEN(1,20)</f>
        <v>14</v>
      </c>
      <c r="I6" s="77">
        <f t="shared" ref="I6:I7" ca="1" si="3">SUM(D6:H6)</f>
        <v>14</v>
      </c>
    </row>
    <row r="7" spans="1:10" x14ac:dyDescent="0.3">
      <c r="A7" s="76"/>
      <c r="B7" s="77"/>
      <c r="C7" s="77"/>
      <c r="D7" s="85"/>
      <c r="E7" s="163"/>
      <c r="F7" s="163">
        <v>0</v>
      </c>
      <c r="G7" s="163">
        <v>0</v>
      </c>
      <c r="H7" s="143">
        <f t="shared" ca="1" si="2"/>
        <v>11</v>
      </c>
      <c r="I7" s="77">
        <f t="shared" ca="1" si="3"/>
        <v>11</v>
      </c>
    </row>
    <row r="8" spans="1:10" x14ac:dyDescent="0.3">
      <c r="A8" s="76"/>
      <c r="B8" s="77"/>
      <c r="C8" s="77"/>
      <c r="D8" s="85"/>
      <c r="E8" s="163"/>
      <c r="F8" s="163">
        <v>0</v>
      </c>
      <c r="G8" s="163">
        <v>0</v>
      </c>
      <c r="H8" s="143">
        <f t="shared" ca="1" si="2"/>
        <v>12</v>
      </c>
      <c r="I8" s="77">
        <f t="shared" ref="I8" ca="1" si="4">SUM(D8:H8)</f>
        <v>12</v>
      </c>
    </row>
  </sheetData>
  <conditionalFormatting sqref="H6">
    <cfRule type="cellIs" dxfId="209" priority="275" operator="equal">
      <formula>20</formula>
    </cfRule>
    <cfRule type="cellIs" dxfId="208" priority="276" operator="equal">
      <formula>1</formula>
    </cfRule>
  </conditionalFormatting>
  <conditionalFormatting sqref="F6">
    <cfRule type="cellIs" dxfId="207" priority="273" operator="equal">
      <formula>"No"</formula>
    </cfRule>
    <cfRule type="cellIs" dxfId="206" priority="274" operator="equal">
      <formula>"Yes"</formula>
    </cfRule>
  </conditionalFormatting>
  <conditionalFormatting sqref="G6">
    <cfRule type="cellIs" dxfId="205" priority="271" operator="equal">
      <formula>"No"</formula>
    </cfRule>
    <cfRule type="cellIs" dxfId="204" priority="272" operator="equal">
      <formula>"Yes"</formula>
    </cfRule>
  </conditionalFormatting>
  <conditionalFormatting sqref="G7">
    <cfRule type="cellIs" dxfId="203" priority="193" operator="equal">
      <formula>"No"</formula>
    </cfRule>
    <cfRule type="cellIs" dxfId="202" priority="194" operator="equal">
      <formula>"Yes"</formula>
    </cfRule>
  </conditionalFormatting>
  <conditionalFormatting sqref="H7">
    <cfRule type="cellIs" dxfId="201" priority="191" operator="equal">
      <formula>20</formula>
    </cfRule>
    <cfRule type="cellIs" dxfId="200" priority="192" operator="equal">
      <formula>1</formula>
    </cfRule>
  </conditionalFormatting>
  <conditionalFormatting sqref="G7">
    <cfRule type="cellIs" dxfId="199" priority="189" operator="equal">
      <formula>"No"</formula>
    </cfRule>
    <cfRule type="cellIs" dxfId="198" priority="190" operator="equal">
      <formula>"Yes"</formula>
    </cfRule>
  </conditionalFormatting>
  <conditionalFormatting sqref="F7">
    <cfRule type="cellIs" dxfId="197" priority="187" operator="equal">
      <formula>"No"</formula>
    </cfRule>
    <cfRule type="cellIs" dxfId="196" priority="188" operator="equal">
      <formula>"Yes"</formula>
    </cfRule>
  </conditionalFormatting>
  <conditionalFormatting sqref="E7">
    <cfRule type="cellIs" dxfId="195" priority="185" operator="equal">
      <formula>"No"</formula>
    </cfRule>
    <cfRule type="cellIs" dxfId="194" priority="186" operator="equal">
      <formula>"Yes"</formula>
    </cfRule>
  </conditionalFormatting>
  <conditionalFormatting sqref="G7">
    <cfRule type="cellIs" dxfId="193" priority="183" operator="equal">
      <formula>"No"</formula>
    </cfRule>
    <cfRule type="cellIs" dxfId="192" priority="184" operator="equal">
      <formula>"Yes"</formula>
    </cfRule>
  </conditionalFormatting>
  <conditionalFormatting sqref="H7">
    <cfRule type="cellIs" dxfId="191" priority="181" operator="equal">
      <formula>20</formula>
    </cfRule>
    <cfRule type="cellIs" dxfId="190" priority="182" operator="equal">
      <formula>1</formula>
    </cfRule>
  </conditionalFormatting>
  <conditionalFormatting sqref="G7">
    <cfRule type="cellIs" dxfId="189" priority="179" operator="equal">
      <formula>"No"</formula>
    </cfRule>
    <cfRule type="cellIs" dxfId="188" priority="180" operator="equal">
      <formula>"Yes"</formula>
    </cfRule>
  </conditionalFormatting>
  <conditionalFormatting sqref="F7">
    <cfRule type="cellIs" dxfId="187" priority="177" operator="equal">
      <formula>"No"</formula>
    </cfRule>
    <cfRule type="cellIs" dxfId="186" priority="178" operator="equal">
      <formula>"Yes"</formula>
    </cfRule>
  </conditionalFormatting>
  <conditionalFormatting sqref="E7">
    <cfRule type="cellIs" dxfId="185" priority="175" operator="equal">
      <formula>"No"</formula>
    </cfRule>
    <cfRule type="cellIs" dxfId="184" priority="176" operator="equal">
      <formula>"Yes"</formula>
    </cfRule>
  </conditionalFormatting>
  <conditionalFormatting sqref="G8">
    <cfRule type="cellIs" dxfId="183" priority="23" operator="equal">
      <formula>"No"</formula>
    </cfRule>
    <cfRule type="cellIs" dxfId="182" priority="24" operator="equal">
      <formula>"Yes"</formula>
    </cfRule>
  </conditionalFormatting>
  <conditionalFormatting sqref="H8">
    <cfRule type="cellIs" dxfId="181" priority="21" operator="equal">
      <formula>20</formula>
    </cfRule>
    <cfRule type="cellIs" dxfId="180" priority="22" operator="equal">
      <formula>1</formula>
    </cfRule>
  </conditionalFormatting>
  <conditionalFormatting sqref="G8">
    <cfRule type="cellIs" dxfId="179" priority="19" operator="equal">
      <formula>"No"</formula>
    </cfRule>
    <cfRule type="cellIs" dxfId="178" priority="20" operator="equal">
      <formula>"Yes"</formula>
    </cfRule>
  </conditionalFormatting>
  <conditionalFormatting sqref="F8">
    <cfRule type="cellIs" dxfId="177" priority="17" operator="equal">
      <formula>"No"</formula>
    </cfRule>
    <cfRule type="cellIs" dxfId="176" priority="18" operator="equal">
      <formula>"Yes"</formula>
    </cfRule>
  </conditionalFormatting>
  <conditionalFormatting sqref="E8">
    <cfRule type="cellIs" dxfId="175" priority="15" operator="equal">
      <formula>"No"</formula>
    </cfRule>
    <cfRule type="cellIs" dxfId="174" priority="16" operator="equal">
      <formula>"Yes"</formula>
    </cfRule>
  </conditionalFormatting>
  <conditionalFormatting sqref="G8">
    <cfRule type="cellIs" dxfId="173" priority="13" operator="equal">
      <formula>"No"</formula>
    </cfRule>
    <cfRule type="cellIs" dxfId="172" priority="14" operator="equal">
      <formula>"Yes"</formula>
    </cfRule>
  </conditionalFormatting>
  <conditionalFormatting sqref="H8">
    <cfRule type="cellIs" dxfId="171" priority="11" operator="equal">
      <formula>20</formula>
    </cfRule>
    <cfRule type="cellIs" dxfId="170" priority="12" operator="equal">
      <formula>1</formula>
    </cfRule>
  </conditionalFormatting>
  <conditionalFormatting sqref="G8">
    <cfRule type="cellIs" dxfId="169" priority="9" operator="equal">
      <formula>"No"</formula>
    </cfRule>
    <cfRule type="cellIs" dxfId="168" priority="10" operator="equal">
      <formula>"Yes"</formula>
    </cfRule>
  </conditionalFormatting>
  <conditionalFormatting sqref="F8">
    <cfRule type="cellIs" dxfId="167" priority="7" operator="equal">
      <formula>"No"</formula>
    </cfRule>
    <cfRule type="cellIs" dxfId="166" priority="8" operator="equal">
      <formula>"Yes"</formula>
    </cfRule>
  </conditionalFormatting>
  <conditionalFormatting sqref="E8">
    <cfRule type="cellIs" dxfId="165" priority="5" operator="equal">
      <formula>"No"</formula>
    </cfRule>
    <cfRule type="cellIs" dxfId="164" priority="6" operator="equal">
      <formula>"Yes"</formula>
    </cfRule>
  </conditionalFormatting>
  <conditionalFormatting sqref="H2">
    <cfRule type="cellIs" dxfId="163" priority="3" operator="equal">
      <formula>20</formula>
    </cfRule>
    <cfRule type="cellIs" dxfId="162" priority="4" operator="equal">
      <formula>1</formula>
    </cfRule>
  </conditionalFormatting>
  <conditionalFormatting sqref="H3">
    <cfRule type="cellIs" dxfId="161" priority="1" operator="equal">
      <formula>20</formula>
    </cfRule>
    <cfRule type="cellIs" dxfId="16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ColWidth="3.8984375" defaultRowHeight="15.6" x14ac:dyDescent="0.3"/>
  <cols>
    <col min="1" max="1" width="10.19921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8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ht="15.75" x14ac:dyDescent="0.25">
      <c r="A1" s="142" t="s">
        <v>0</v>
      </c>
      <c r="B1" s="142" t="s">
        <v>81</v>
      </c>
      <c r="C1" s="142" t="s">
        <v>51</v>
      </c>
      <c r="D1" s="81" t="s">
        <v>3</v>
      </c>
      <c r="E1" s="142" t="s">
        <v>52</v>
      </c>
      <c r="G1" s="142" t="s">
        <v>0</v>
      </c>
      <c r="H1" s="142" t="s">
        <v>81</v>
      </c>
      <c r="I1" s="142" t="s">
        <v>51</v>
      </c>
      <c r="J1" s="81" t="s">
        <v>3</v>
      </c>
      <c r="K1" s="142" t="s">
        <v>52</v>
      </c>
    </row>
    <row r="2" spans="1:11" x14ac:dyDescent="0.3">
      <c r="A2" s="169" t="s">
        <v>114</v>
      </c>
      <c r="B2" s="138" t="s">
        <v>53</v>
      </c>
      <c r="C2" s="139">
        <v>12</v>
      </c>
      <c r="D2" s="162">
        <f t="shared" ref="D2:D4" ca="1" si="0">RANDBETWEEN(1,20)</f>
        <v>8</v>
      </c>
      <c r="E2" s="75">
        <f t="shared" ref="E2:E4" ca="1" si="1">D2+C2</f>
        <v>20</v>
      </c>
      <c r="G2" s="74"/>
      <c r="H2" s="138" t="s">
        <v>53</v>
      </c>
      <c r="I2" s="75">
        <v>4</v>
      </c>
      <c r="J2" s="144">
        <f t="shared" ref="J2:J13" ca="1" si="2">RANDBETWEEN(1,20)</f>
        <v>18</v>
      </c>
      <c r="K2" s="75">
        <f t="shared" ref="K2:K4" ca="1" si="3">J2+I2</f>
        <v>22</v>
      </c>
    </row>
    <row r="3" spans="1:11" x14ac:dyDescent="0.3">
      <c r="A3" s="169" t="s">
        <v>114</v>
      </c>
      <c r="B3" s="138" t="s">
        <v>54</v>
      </c>
      <c r="C3" s="139">
        <v>10</v>
      </c>
      <c r="D3" s="160">
        <f t="shared" ca="1" si="0"/>
        <v>19</v>
      </c>
      <c r="E3" s="77">
        <f t="shared" ca="1" si="1"/>
        <v>29</v>
      </c>
      <c r="G3" s="76"/>
      <c r="H3" s="138" t="s">
        <v>54</v>
      </c>
      <c r="I3" s="77">
        <v>3</v>
      </c>
      <c r="J3" s="143">
        <f t="shared" ca="1" si="2"/>
        <v>4</v>
      </c>
      <c r="K3" s="77">
        <f t="shared" ca="1" si="3"/>
        <v>7</v>
      </c>
    </row>
    <row r="4" spans="1:11" x14ac:dyDescent="0.3">
      <c r="A4" s="170" t="s">
        <v>114</v>
      </c>
      <c r="B4" s="140" t="s">
        <v>55</v>
      </c>
      <c r="C4" s="141">
        <v>5</v>
      </c>
      <c r="D4" s="81">
        <f t="shared" ca="1" si="0"/>
        <v>7</v>
      </c>
      <c r="E4" s="80">
        <f t="shared" ca="1" si="1"/>
        <v>12</v>
      </c>
      <c r="G4" s="79"/>
      <c r="H4" s="140" t="s">
        <v>55</v>
      </c>
      <c r="I4" s="80">
        <v>2</v>
      </c>
      <c r="J4" s="145">
        <f t="shared" ca="1" si="2"/>
        <v>10</v>
      </c>
      <c r="K4" s="80">
        <f t="shared" ca="1" si="3"/>
        <v>12</v>
      </c>
    </row>
    <row r="5" spans="1:11" ht="15.75" x14ac:dyDescent="0.25">
      <c r="A5" s="159"/>
      <c r="B5" s="5" t="s">
        <v>53</v>
      </c>
      <c r="C5" s="139"/>
      <c r="D5" s="162">
        <f t="shared" ref="D5:D13" ca="1" si="4">RANDBETWEEN(1,20)</f>
        <v>15</v>
      </c>
      <c r="E5" s="75">
        <f t="shared" ref="E5:E10" ca="1" si="5">D5+C5</f>
        <v>15</v>
      </c>
      <c r="G5" s="74"/>
      <c r="H5" s="138" t="s">
        <v>53</v>
      </c>
      <c r="I5" s="75">
        <v>4</v>
      </c>
      <c r="J5" s="144">
        <f t="shared" ca="1" si="2"/>
        <v>9</v>
      </c>
      <c r="K5" s="75">
        <f t="shared" ref="K5:K10" ca="1" si="6">J5+I5</f>
        <v>13</v>
      </c>
    </row>
    <row r="6" spans="1:11" ht="15.75" x14ac:dyDescent="0.25">
      <c r="A6" s="159"/>
      <c r="B6" s="138" t="s">
        <v>54</v>
      </c>
      <c r="C6" s="139"/>
      <c r="D6" s="160">
        <f t="shared" ca="1" si="4"/>
        <v>13</v>
      </c>
      <c r="E6" s="77">
        <f t="shared" ca="1" si="5"/>
        <v>13</v>
      </c>
      <c r="G6" s="76"/>
      <c r="H6" s="138" t="s">
        <v>54</v>
      </c>
      <c r="I6" s="77">
        <v>3</v>
      </c>
      <c r="J6" s="143">
        <f t="shared" ca="1" si="2"/>
        <v>17</v>
      </c>
      <c r="K6" s="77">
        <f t="shared" ca="1" si="6"/>
        <v>20</v>
      </c>
    </row>
    <row r="7" spans="1:11" ht="15.75" x14ac:dyDescent="0.25">
      <c r="A7" s="161"/>
      <c r="B7" s="140" t="s">
        <v>55</v>
      </c>
      <c r="C7" s="141"/>
      <c r="D7" s="81">
        <f t="shared" ca="1" si="4"/>
        <v>19</v>
      </c>
      <c r="E7" s="80">
        <f t="shared" ca="1" si="5"/>
        <v>19</v>
      </c>
      <c r="G7" s="79"/>
      <c r="H7" s="140" t="s">
        <v>55</v>
      </c>
      <c r="I7" s="80">
        <v>2</v>
      </c>
      <c r="J7" s="145">
        <f t="shared" ca="1" si="2"/>
        <v>1</v>
      </c>
      <c r="K7" s="80">
        <f t="shared" ca="1" si="6"/>
        <v>3</v>
      </c>
    </row>
    <row r="8" spans="1:11" ht="15.75" x14ac:dyDescent="0.25">
      <c r="A8" s="159"/>
      <c r="B8" s="5" t="s">
        <v>53</v>
      </c>
      <c r="C8" s="139"/>
      <c r="D8" s="162">
        <f t="shared" ca="1" si="4"/>
        <v>13</v>
      </c>
      <c r="E8" s="75">
        <f t="shared" ca="1" si="5"/>
        <v>13</v>
      </c>
      <c r="G8" s="74"/>
      <c r="H8" s="138" t="s">
        <v>53</v>
      </c>
      <c r="I8" s="75">
        <v>3</v>
      </c>
      <c r="J8" s="144">
        <f t="shared" ca="1" si="2"/>
        <v>8</v>
      </c>
      <c r="K8" s="75">
        <f t="shared" ca="1" si="6"/>
        <v>11</v>
      </c>
    </row>
    <row r="9" spans="1:11" ht="15.75" x14ac:dyDescent="0.25">
      <c r="A9" s="159"/>
      <c r="B9" s="138" t="s">
        <v>54</v>
      </c>
      <c r="C9" s="139"/>
      <c r="D9" s="160">
        <f t="shared" ca="1" si="4"/>
        <v>14</v>
      </c>
      <c r="E9" s="77">
        <f t="shared" ca="1" si="5"/>
        <v>14</v>
      </c>
      <c r="G9" s="76"/>
      <c r="H9" s="138" t="s">
        <v>54</v>
      </c>
      <c r="I9" s="77">
        <v>3</v>
      </c>
      <c r="J9" s="143">
        <f t="shared" ca="1" si="2"/>
        <v>19</v>
      </c>
      <c r="K9" s="77">
        <f t="shared" ca="1" si="6"/>
        <v>22</v>
      </c>
    </row>
    <row r="10" spans="1:11" ht="15.75" x14ac:dyDescent="0.25">
      <c r="A10" s="161"/>
      <c r="B10" s="140" t="s">
        <v>55</v>
      </c>
      <c r="C10" s="141"/>
      <c r="D10" s="81">
        <f t="shared" ca="1" si="4"/>
        <v>11</v>
      </c>
      <c r="E10" s="80">
        <f t="shared" ca="1" si="5"/>
        <v>11</v>
      </c>
      <c r="G10" s="79"/>
      <c r="H10" s="140" t="s">
        <v>55</v>
      </c>
      <c r="I10" s="80">
        <v>0</v>
      </c>
      <c r="J10" s="145">
        <f t="shared" ca="1" si="2"/>
        <v>7</v>
      </c>
      <c r="K10" s="80">
        <f t="shared" ca="1" si="6"/>
        <v>7</v>
      </c>
    </row>
    <row r="11" spans="1:11" ht="15.75" x14ac:dyDescent="0.25">
      <c r="A11" s="159"/>
      <c r="B11" s="5" t="s">
        <v>53</v>
      </c>
      <c r="C11" s="139"/>
      <c r="D11" s="162">
        <f t="shared" ca="1" si="4"/>
        <v>5</v>
      </c>
      <c r="E11" s="75">
        <f t="shared" ref="E11:E13" ca="1" si="7">D11+C11</f>
        <v>5</v>
      </c>
      <c r="G11" s="74"/>
      <c r="H11" s="138" t="s">
        <v>53</v>
      </c>
      <c r="I11" s="75">
        <v>1</v>
      </c>
      <c r="J11" s="144">
        <f t="shared" ca="1" si="2"/>
        <v>9</v>
      </c>
      <c r="K11" s="75">
        <f t="shared" ref="K11:K13" ca="1" si="8">J11+I11</f>
        <v>10</v>
      </c>
    </row>
    <row r="12" spans="1:11" ht="15.75" x14ac:dyDescent="0.25">
      <c r="A12" s="159"/>
      <c r="B12" s="138" t="s">
        <v>54</v>
      </c>
      <c r="C12" s="139"/>
      <c r="D12" s="160">
        <f t="shared" ca="1" si="4"/>
        <v>17</v>
      </c>
      <c r="E12" s="77">
        <f t="shared" ca="1" si="7"/>
        <v>17</v>
      </c>
      <c r="G12" s="76"/>
      <c r="H12" s="138" t="s">
        <v>54</v>
      </c>
      <c r="I12" s="77">
        <v>5</v>
      </c>
      <c r="J12" s="143">
        <f t="shared" ca="1" si="2"/>
        <v>10</v>
      </c>
      <c r="K12" s="77">
        <f t="shared" ca="1" si="8"/>
        <v>15</v>
      </c>
    </row>
    <row r="13" spans="1:11" ht="15.75" x14ac:dyDescent="0.25">
      <c r="A13" s="161"/>
      <c r="B13" s="140" t="s">
        <v>55</v>
      </c>
      <c r="C13" s="141"/>
      <c r="D13" s="81">
        <f t="shared" ca="1" si="4"/>
        <v>8</v>
      </c>
      <c r="E13" s="80">
        <f t="shared" ca="1" si="7"/>
        <v>8</v>
      </c>
      <c r="G13" s="79"/>
      <c r="H13" s="140" t="s">
        <v>55</v>
      </c>
      <c r="I13" s="80">
        <v>1</v>
      </c>
      <c r="J13" s="145">
        <f t="shared" ca="1" si="2"/>
        <v>14</v>
      </c>
      <c r="K13" s="80">
        <f t="shared" ca="1" si="8"/>
        <v>15</v>
      </c>
    </row>
    <row r="14" spans="1:11" x14ac:dyDescent="0.3">
      <c r="A14" s="159"/>
      <c r="B14" s="5" t="s">
        <v>53</v>
      </c>
      <c r="C14" s="139"/>
      <c r="D14" s="162">
        <f t="shared" ref="D14:D22" ca="1" si="9">RANDBETWEEN(1,20)</f>
        <v>6</v>
      </c>
      <c r="E14" s="75">
        <f t="shared" ref="E14:E22" ca="1" si="10">D14+C14</f>
        <v>6</v>
      </c>
    </row>
    <row r="15" spans="1:11" x14ac:dyDescent="0.3">
      <c r="A15" s="159"/>
      <c r="B15" s="138" t="s">
        <v>54</v>
      </c>
      <c r="C15" s="139"/>
      <c r="D15" s="160">
        <f t="shared" ca="1" si="9"/>
        <v>9</v>
      </c>
      <c r="E15" s="77">
        <f t="shared" ca="1" si="10"/>
        <v>9</v>
      </c>
      <c r="G15" s="142" t="s">
        <v>0</v>
      </c>
      <c r="H15" s="142" t="s">
        <v>105</v>
      </c>
      <c r="I15" s="142" t="s">
        <v>51</v>
      </c>
      <c r="J15" s="81" t="s">
        <v>3</v>
      </c>
      <c r="K15" s="142" t="s">
        <v>52</v>
      </c>
    </row>
    <row r="16" spans="1:11" x14ac:dyDescent="0.3">
      <c r="A16" s="161"/>
      <c r="B16" s="140" t="s">
        <v>55</v>
      </c>
      <c r="C16" s="141"/>
      <c r="D16" s="81">
        <f t="shared" ca="1" si="9"/>
        <v>16</v>
      </c>
      <c r="E16" s="80">
        <f t="shared" ca="1" si="10"/>
        <v>16</v>
      </c>
      <c r="G16" s="161"/>
      <c r="H16" s="140" t="s">
        <v>96</v>
      </c>
      <c r="I16" s="141"/>
      <c r="J16" s="81">
        <f t="shared" ref="J16:J24" ca="1" si="11">RANDBETWEEN(1,20)</f>
        <v>4</v>
      </c>
      <c r="K16" s="80">
        <f t="shared" ref="K16:K24" ca="1" si="12">J16+I16</f>
        <v>4</v>
      </c>
    </row>
    <row r="17" spans="1:11" x14ac:dyDescent="0.3">
      <c r="A17" s="159"/>
      <c r="B17" s="5" t="s">
        <v>53</v>
      </c>
      <c r="C17" s="139"/>
      <c r="D17" s="162">
        <f t="shared" ca="1" si="9"/>
        <v>8</v>
      </c>
      <c r="E17" s="75">
        <f t="shared" ca="1" si="10"/>
        <v>8</v>
      </c>
      <c r="G17" s="79"/>
      <c r="H17" s="140" t="s">
        <v>98</v>
      </c>
      <c r="I17" s="80"/>
      <c r="J17" s="145">
        <f t="shared" ca="1" si="11"/>
        <v>1</v>
      </c>
      <c r="K17" s="80">
        <f t="shared" ca="1" si="12"/>
        <v>1</v>
      </c>
    </row>
    <row r="18" spans="1:11" x14ac:dyDescent="0.3">
      <c r="A18" s="159"/>
      <c r="B18" s="138" t="s">
        <v>54</v>
      </c>
      <c r="C18" s="139"/>
      <c r="D18" s="160">
        <f t="shared" ca="1" si="9"/>
        <v>12</v>
      </c>
      <c r="E18" s="77">
        <f t="shared" ca="1" si="10"/>
        <v>12</v>
      </c>
      <c r="G18" s="79"/>
      <c r="H18" s="140" t="s">
        <v>95</v>
      </c>
      <c r="I18" s="80"/>
      <c r="J18" s="145">
        <f t="shared" ca="1" si="11"/>
        <v>19</v>
      </c>
      <c r="K18" s="80">
        <f t="shared" ca="1" si="12"/>
        <v>19</v>
      </c>
    </row>
    <row r="19" spans="1:11" x14ac:dyDescent="0.3">
      <c r="A19" s="161"/>
      <c r="B19" s="140" t="s">
        <v>55</v>
      </c>
      <c r="C19" s="141"/>
      <c r="D19" s="81">
        <f t="shared" ca="1" si="9"/>
        <v>7</v>
      </c>
      <c r="E19" s="80">
        <f t="shared" ca="1" si="10"/>
        <v>7</v>
      </c>
      <c r="G19" s="79"/>
      <c r="H19" s="140" t="s">
        <v>101</v>
      </c>
      <c r="I19" s="141"/>
      <c r="J19" s="81">
        <f t="shared" ca="1" si="11"/>
        <v>17</v>
      </c>
      <c r="K19" s="80">
        <f t="shared" ca="1" si="12"/>
        <v>17</v>
      </c>
    </row>
    <row r="20" spans="1:11" x14ac:dyDescent="0.3">
      <c r="A20" s="159"/>
      <c r="B20" s="5" t="s">
        <v>53</v>
      </c>
      <c r="C20" s="139"/>
      <c r="D20" s="162">
        <f t="shared" ca="1" si="9"/>
        <v>12</v>
      </c>
      <c r="E20" s="75">
        <f t="shared" ca="1" si="10"/>
        <v>12</v>
      </c>
      <c r="G20" s="79"/>
      <c r="H20" s="140" t="s">
        <v>96</v>
      </c>
      <c r="I20" s="141"/>
      <c r="J20" s="81">
        <f t="shared" ca="1" si="11"/>
        <v>18</v>
      </c>
      <c r="K20" s="80">
        <f t="shared" ca="1" si="12"/>
        <v>18</v>
      </c>
    </row>
    <row r="21" spans="1:11" x14ac:dyDescent="0.3">
      <c r="A21" s="159"/>
      <c r="B21" s="138" t="s">
        <v>54</v>
      </c>
      <c r="C21" s="139"/>
      <c r="D21" s="160">
        <f t="shared" ca="1" si="9"/>
        <v>5</v>
      </c>
      <c r="E21" s="77">
        <f t="shared" ca="1" si="10"/>
        <v>5</v>
      </c>
      <c r="G21" s="79"/>
      <c r="H21" s="140" t="s">
        <v>108</v>
      </c>
      <c r="I21" s="141"/>
      <c r="J21" s="81">
        <f t="shared" ca="1" si="11"/>
        <v>11</v>
      </c>
      <c r="K21" s="80">
        <f t="shared" ca="1" si="12"/>
        <v>11</v>
      </c>
    </row>
    <row r="22" spans="1:11" x14ac:dyDescent="0.3">
      <c r="A22" s="161"/>
      <c r="B22" s="140" t="s">
        <v>55</v>
      </c>
      <c r="C22" s="141"/>
      <c r="D22" s="81">
        <f t="shared" ca="1" si="9"/>
        <v>2</v>
      </c>
      <c r="E22" s="80">
        <f t="shared" ca="1" si="10"/>
        <v>2</v>
      </c>
      <c r="G22" s="79"/>
      <c r="H22" s="140" t="s">
        <v>108</v>
      </c>
      <c r="I22" s="80"/>
      <c r="J22" s="145">
        <f t="shared" ca="1" si="11"/>
        <v>13</v>
      </c>
      <c r="K22" s="80">
        <f t="shared" ca="1" si="12"/>
        <v>13</v>
      </c>
    </row>
    <row r="23" spans="1:11" x14ac:dyDescent="0.3">
      <c r="A23" s="159"/>
      <c r="B23" s="5" t="s">
        <v>53</v>
      </c>
      <c r="C23" s="139"/>
      <c r="D23" s="162">
        <f t="shared" ref="D23:D25" ca="1" si="13">RANDBETWEEN(1,20)</f>
        <v>13</v>
      </c>
      <c r="E23" s="75">
        <f t="shared" ref="E23:E25" ca="1" si="14">D23+C23</f>
        <v>13</v>
      </c>
      <c r="G23" s="79"/>
      <c r="H23" s="140" t="s">
        <v>98</v>
      </c>
      <c r="I23" s="141"/>
      <c r="J23" s="81">
        <f t="shared" ca="1" si="11"/>
        <v>18</v>
      </c>
      <c r="K23" s="80">
        <f t="shared" ca="1" si="12"/>
        <v>18</v>
      </c>
    </row>
    <row r="24" spans="1:11" x14ac:dyDescent="0.3">
      <c r="A24" s="159"/>
      <c r="B24" s="138" t="s">
        <v>54</v>
      </c>
      <c r="C24" s="139"/>
      <c r="D24" s="160">
        <f t="shared" ca="1" si="13"/>
        <v>3</v>
      </c>
      <c r="E24" s="77">
        <f t="shared" ca="1" si="14"/>
        <v>3</v>
      </c>
      <c r="G24" s="79"/>
      <c r="H24" s="140" t="s">
        <v>101</v>
      </c>
      <c r="I24" s="141"/>
      <c r="J24" s="81">
        <f t="shared" ca="1" si="11"/>
        <v>9</v>
      </c>
      <c r="K24" s="80">
        <f t="shared" ca="1" si="12"/>
        <v>9</v>
      </c>
    </row>
    <row r="25" spans="1:11" x14ac:dyDescent="0.3">
      <c r="A25" s="161"/>
      <c r="B25" s="140" t="s">
        <v>55</v>
      </c>
      <c r="C25" s="141"/>
      <c r="D25" s="81">
        <f t="shared" ca="1" si="13"/>
        <v>9</v>
      </c>
      <c r="E25" s="80">
        <f t="shared" ca="1" si="14"/>
        <v>9</v>
      </c>
    </row>
    <row r="26" spans="1:11" x14ac:dyDescent="0.3">
      <c r="A26" s="161"/>
      <c r="B26" s="140" t="s">
        <v>87</v>
      </c>
      <c r="C26" s="141"/>
      <c r="D26" s="81">
        <f ca="1">RANDBETWEEN(1,20)</f>
        <v>19</v>
      </c>
      <c r="E26" s="80">
        <f ca="1">D26+C26</f>
        <v>19</v>
      </c>
    </row>
    <row r="27" spans="1:11" x14ac:dyDescent="0.3">
      <c r="A27" s="161"/>
      <c r="B27" s="140" t="s">
        <v>100</v>
      </c>
      <c r="C27" s="141"/>
      <c r="D27" s="81">
        <f ca="1">RANDBETWEEN(1,20)</f>
        <v>10</v>
      </c>
      <c r="E27" s="80">
        <f ca="1">D27+C27</f>
        <v>10</v>
      </c>
    </row>
    <row r="28" spans="1:11" x14ac:dyDescent="0.3">
      <c r="A28" s="161"/>
      <c r="B28" s="140" t="s">
        <v>95</v>
      </c>
      <c r="C28" s="141"/>
      <c r="D28" s="81">
        <f ca="1">RANDBETWEEN(1,20)</f>
        <v>7</v>
      </c>
      <c r="E28" s="80">
        <f ca="1">D28+C28</f>
        <v>7</v>
      </c>
    </row>
    <row r="29" spans="1:11" x14ac:dyDescent="0.3">
      <c r="A29" s="161"/>
      <c r="B29" s="140" t="s">
        <v>101</v>
      </c>
      <c r="C29" s="141"/>
      <c r="D29" s="81">
        <f t="shared" ref="D29:D36" ca="1" si="15">RANDBETWEEN(1,20)</f>
        <v>3</v>
      </c>
      <c r="E29" s="80">
        <f t="shared" ref="E29:E36" ca="1" si="16">D29+C29</f>
        <v>3</v>
      </c>
    </row>
    <row r="30" spans="1:11" x14ac:dyDescent="0.3">
      <c r="A30" s="161"/>
      <c r="B30" s="140" t="s">
        <v>98</v>
      </c>
      <c r="C30" s="141"/>
      <c r="D30" s="81">
        <f t="shared" ca="1" si="15"/>
        <v>6</v>
      </c>
      <c r="E30" s="80">
        <f t="shared" ca="1" si="16"/>
        <v>6</v>
      </c>
    </row>
    <row r="31" spans="1:11" x14ac:dyDescent="0.3">
      <c r="A31" s="161"/>
      <c r="B31" s="140" t="s">
        <v>97</v>
      </c>
      <c r="C31" s="141"/>
      <c r="D31" s="81">
        <f t="shared" ca="1" si="15"/>
        <v>1</v>
      </c>
      <c r="E31" s="80">
        <f t="shared" ca="1" si="16"/>
        <v>1</v>
      </c>
    </row>
    <row r="32" spans="1:11" x14ac:dyDescent="0.3">
      <c r="A32" s="161"/>
      <c r="B32" s="140" t="s">
        <v>102</v>
      </c>
      <c r="C32" s="141"/>
      <c r="D32" s="81">
        <f t="shared" ca="1" si="15"/>
        <v>15</v>
      </c>
      <c r="E32" s="80">
        <f t="shared" ca="1" si="16"/>
        <v>15</v>
      </c>
    </row>
    <row r="33" spans="1:5" x14ac:dyDescent="0.3">
      <c r="A33" s="161"/>
      <c r="B33" s="140" t="s">
        <v>96</v>
      </c>
      <c r="C33" s="141"/>
      <c r="D33" s="81">
        <f t="shared" ca="1" si="15"/>
        <v>4</v>
      </c>
      <c r="E33" s="80">
        <f t="shared" ca="1" si="16"/>
        <v>4</v>
      </c>
    </row>
    <row r="34" spans="1:5" x14ac:dyDescent="0.3">
      <c r="A34" s="161"/>
      <c r="B34" s="140" t="s">
        <v>103</v>
      </c>
      <c r="C34" s="141"/>
      <c r="D34" s="81">
        <f t="shared" ca="1" si="15"/>
        <v>8</v>
      </c>
      <c r="E34" s="80">
        <f t="shared" ca="1" si="16"/>
        <v>8</v>
      </c>
    </row>
    <row r="35" spans="1:5" x14ac:dyDescent="0.3">
      <c r="A35" s="161"/>
      <c r="B35" s="140" t="s">
        <v>99</v>
      </c>
      <c r="C35" s="141"/>
      <c r="D35" s="81">
        <f t="shared" ca="1" si="15"/>
        <v>7</v>
      </c>
      <c r="E35" s="80">
        <f t="shared" ca="1" si="16"/>
        <v>7</v>
      </c>
    </row>
    <row r="36" spans="1:5" x14ac:dyDescent="0.3">
      <c r="A36" s="161"/>
      <c r="B36" s="140" t="s">
        <v>104</v>
      </c>
      <c r="C36" s="141"/>
      <c r="D36" s="81">
        <f t="shared" ca="1" si="15"/>
        <v>19</v>
      </c>
      <c r="E36" s="80">
        <f t="shared" ca="1" si="16"/>
        <v>19</v>
      </c>
    </row>
  </sheetData>
  <sortState ref="G8:K18">
    <sortCondition ref="H8:H18"/>
  </sortState>
  <conditionalFormatting sqref="A5">
    <cfRule type="cellIs" dxfId="159" priority="201" operator="equal">
      <formula>"No"</formula>
    </cfRule>
    <cfRule type="cellIs" dxfId="158" priority="202" operator="equal">
      <formula>"Yes"</formula>
    </cfRule>
  </conditionalFormatting>
  <conditionalFormatting sqref="A6:A7">
    <cfRule type="cellIs" dxfId="157" priority="199" operator="equal">
      <formula>"No"</formula>
    </cfRule>
    <cfRule type="cellIs" dxfId="156" priority="200" operator="equal">
      <formula>"Yes"</formula>
    </cfRule>
  </conditionalFormatting>
  <conditionalFormatting sqref="A5">
    <cfRule type="cellIs" dxfId="155" priority="197" operator="equal">
      <formula>"No"</formula>
    </cfRule>
    <cfRule type="cellIs" dxfId="154" priority="198" operator="equal">
      <formula>"Yes"</formula>
    </cfRule>
  </conditionalFormatting>
  <conditionalFormatting sqref="A6:A7">
    <cfRule type="cellIs" dxfId="153" priority="195" operator="equal">
      <formula>"No"</formula>
    </cfRule>
    <cfRule type="cellIs" dxfId="152" priority="196" operator="equal">
      <formula>"Yes"</formula>
    </cfRule>
  </conditionalFormatting>
  <conditionalFormatting sqref="A18">
    <cfRule type="cellIs" dxfId="151" priority="179" operator="equal">
      <formula>"No"</formula>
    </cfRule>
    <cfRule type="cellIs" dxfId="150" priority="180" operator="equal">
      <formula>"Yes"</formula>
    </cfRule>
  </conditionalFormatting>
  <conditionalFormatting sqref="A19">
    <cfRule type="cellIs" dxfId="149" priority="173" operator="equal">
      <formula>"No"</formula>
    </cfRule>
    <cfRule type="cellIs" dxfId="148" priority="174" operator="equal">
      <formula>"Yes"</formula>
    </cfRule>
  </conditionalFormatting>
  <conditionalFormatting sqref="A8">
    <cfRule type="cellIs" dxfId="147" priority="171" operator="equal">
      <formula>"No"</formula>
    </cfRule>
    <cfRule type="cellIs" dxfId="146" priority="172" operator="equal">
      <formula>"Yes"</formula>
    </cfRule>
  </conditionalFormatting>
  <conditionalFormatting sqref="A9:A10">
    <cfRule type="cellIs" dxfId="145" priority="169" operator="equal">
      <formula>"No"</formula>
    </cfRule>
    <cfRule type="cellIs" dxfId="144" priority="170" operator="equal">
      <formula>"Yes"</formula>
    </cfRule>
  </conditionalFormatting>
  <conditionalFormatting sqref="A11">
    <cfRule type="cellIs" dxfId="143" priority="167" operator="equal">
      <formula>"No"</formula>
    </cfRule>
    <cfRule type="cellIs" dxfId="142" priority="168" operator="equal">
      <formula>"Yes"</formula>
    </cfRule>
  </conditionalFormatting>
  <conditionalFormatting sqref="A12:A13">
    <cfRule type="cellIs" dxfId="141" priority="165" operator="equal">
      <formula>"No"</formula>
    </cfRule>
    <cfRule type="cellIs" dxfId="140" priority="166" operator="equal">
      <formula>"Yes"</formula>
    </cfRule>
  </conditionalFormatting>
  <conditionalFormatting sqref="A11">
    <cfRule type="cellIs" dxfId="139" priority="163" operator="equal">
      <formula>"No"</formula>
    </cfRule>
    <cfRule type="cellIs" dxfId="138" priority="164" operator="equal">
      <formula>"Yes"</formula>
    </cfRule>
  </conditionalFormatting>
  <conditionalFormatting sqref="A12:A13">
    <cfRule type="cellIs" dxfId="137" priority="161" operator="equal">
      <formula>"No"</formula>
    </cfRule>
    <cfRule type="cellIs" dxfId="136" priority="162" operator="equal">
      <formula>"Yes"</formula>
    </cfRule>
  </conditionalFormatting>
  <conditionalFormatting sqref="A14">
    <cfRule type="cellIs" dxfId="135" priority="147" operator="equal">
      <formula>"No"</formula>
    </cfRule>
    <cfRule type="cellIs" dxfId="134" priority="148" operator="equal">
      <formula>"Yes"</formula>
    </cfRule>
  </conditionalFormatting>
  <conditionalFormatting sqref="A15:A16">
    <cfRule type="cellIs" dxfId="133" priority="145" operator="equal">
      <formula>"No"</formula>
    </cfRule>
    <cfRule type="cellIs" dxfId="132" priority="146" operator="equal">
      <formula>"Yes"</formula>
    </cfRule>
  </conditionalFormatting>
  <conditionalFormatting sqref="A14">
    <cfRule type="cellIs" dxfId="131" priority="143" operator="equal">
      <formula>"No"</formula>
    </cfRule>
    <cfRule type="cellIs" dxfId="130" priority="144" operator="equal">
      <formula>"Yes"</formula>
    </cfRule>
  </conditionalFormatting>
  <conditionalFormatting sqref="A15:A16">
    <cfRule type="cellIs" dxfId="129" priority="141" operator="equal">
      <formula>"No"</formula>
    </cfRule>
    <cfRule type="cellIs" dxfId="128" priority="142" operator="equal">
      <formula>"Yes"</formula>
    </cfRule>
  </conditionalFormatting>
  <conditionalFormatting sqref="A17">
    <cfRule type="cellIs" dxfId="127" priority="139" operator="equal">
      <formula>"No"</formula>
    </cfRule>
    <cfRule type="cellIs" dxfId="126" priority="140" operator="equal">
      <formula>"Yes"</formula>
    </cfRule>
  </conditionalFormatting>
  <conditionalFormatting sqref="A20">
    <cfRule type="cellIs" dxfId="125" priority="137" operator="equal">
      <formula>"No"</formula>
    </cfRule>
    <cfRule type="cellIs" dxfId="124" priority="138" operator="equal">
      <formula>"Yes"</formula>
    </cfRule>
  </conditionalFormatting>
  <conditionalFormatting sqref="A21:A23">
    <cfRule type="cellIs" dxfId="123" priority="135" operator="equal">
      <formula>"No"</formula>
    </cfRule>
    <cfRule type="cellIs" dxfId="122" priority="136" operator="equal">
      <formula>"Yes"</formula>
    </cfRule>
  </conditionalFormatting>
  <conditionalFormatting sqref="A24:A36">
    <cfRule type="cellIs" dxfId="121" priority="133" operator="equal">
      <formula>"No"</formula>
    </cfRule>
    <cfRule type="cellIs" dxfId="120" priority="134" operator="equal">
      <formula>"Yes"</formula>
    </cfRule>
  </conditionalFormatting>
  <conditionalFormatting sqref="A21">
    <cfRule type="cellIs" dxfId="119" priority="129" operator="equal">
      <formula>"No"</formula>
    </cfRule>
    <cfRule type="cellIs" dxfId="118" priority="130" operator="equal">
      <formula>"Yes"</formula>
    </cfRule>
  </conditionalFormatting>
  <conditionalFormatting sqref="A22">
    <cfRule type="cellIs" dxfId="117" priority="127" operator="equal">
      <formula>"No"</formula>
    </cfRule>
    <cfRule type="cellIs" dxfId="116" priority="128" operator="equal">
      <formula>"Yes"</formula>
    </cfRule>
  </conditionalFormatting>
  <conditionalFormatting sqref="A17">
    <cfRule type="cellIs" dxfId="115" priority="125" operator="equal">
      <formula>"No"</formula>
    </cfRule>
    <cfRule type="cellIs" dxfId="114" priority="126" operator="equal">
      <formula>"Yes"</formula>
    </cfRule>
  </conditionalFormatting>
  <conditionalFormatting sqref="A18:A19">
    <cfRule type="cellIs" dxfId="113" priority="123" operator="equal">
      <formula>"No"</formula>
    </cfRule>
    <cfRule type="cellIs" dxfId="112" priority="124" operator="equal">
      <formula>"Yes"</formula>
    </cfRule>
  </conditionalFormatting>
  <conditionalFormatting sqref="A17">
    <cfRule type="cellIs" dxfId="111" priority="121" operator="equal">
      <formula>"No"</formula>
    </cfRule>
    <cfRule type="cellIs" dxfId="110" priority="122" operator="equal">
      <formula>"Yes"</formula>
    </cfRule>
  </conditionalFormatting>
  <conditionalFormatting sqref="A18:A19">
    <cfRule type="cellIs" dxfId="109" priority="119" operator="equal">
      <formula>"No"</formula>
    </cfRule>
    <cfRule type="cellIs" dxfId="108" priority="120" operator="equal">
      <formula>"Yes"</formula>
    </cfRule>
  </conditionalFormatting>
  <conditionalFormatting sqref="A20">
    <cfRule type="cellIs" dxfId="107" priority="117" operator="equal">
      <formula>"No"</formula>
    </cfRule>
    <cfRule type="cellIs" dxfId="106" priority="118" operator="equal">
      <formula>"Yes"</formula>
    </cfRule>
  </conditionalFormatting>
  <conditionalFormatting sqref="A23">
    <cfRule type="cellIs" dxfId="105" priority="115" operator="equal">
      <formula>"No"</formula>
    </cfRule>
    <cfRule type="cellIs" dxfId="104" priority="116" operator="equal">
      <formula>"Yes"</formula>
    </cfRule>
  </conditionalFormatting>
  <conditionalFormatting sqref="A24:A26">
    <cfRule type="cellIs" dxfId="103" priority="113" operator="equal">
      <formula>"No"</formula>
    </cfRule>
    <cfRule type="cellIs" dxfId="102" priority="114" operator="equal">
      <formula>"Yes"</formula>
    </cfRule>
  </conditionalFormatting>
  <conditionalFormatting sqref="A21">
    <cfRule type="cellIs" dxfId="101" priority="111" operator="equal">
      <formula>"No"</formula>
    </cfRule>
    <cfRule type="cellIs" dxfId="100" priority="112" operator="equal">
      <formula>"Yes"</formula>
    </cfRule>
  </conditionalFormatting>
  <conditionalFormatting sqref="A22">
    <cfRule type="cellIs" dxfId="99" priority="109" operator="equal">
      <formula>"No"</formula>
    </cfRule>
    <cfRule type="cellIs" dxfId="98" priority="110" operator="equal">
      <formula>"Yes"</formula>
    </cfRule>
  </conditionalFormatting>
  <conditionalFormatting sqref="A14">
    <cfRule type="cellIs" dxfId="97" priority="103" operator="equal">
      <formula>"No"</formula>
    </cfRule>
    <cfRule type="cellIs" dxfId="96" priority="104" operator="equal">
      <formula>"Yes"</formula>
    </cfRule>
  </conditionalFormatting>
  <conditionalFormatting sqref="A15:A16">
    <cfRule type="cellIs" dxfId="95" priority="101" operator="equal">
      <formula>"No"</formula>
    </cfRule>
    <cfRule type="cellIs" dxfId="94" priority="102" operator="equal">
      <formula>"Yes"</formula>
    </cfRule>
  </conditionalFormatting>
  <conditionalFormatting sqref="A14">
    <cfRule type="cellIs" dxfId="93" priority="99" operator="equal">
      <formula>"No"</formula>
    </cfRule>
    <cfRule type="cellIs" dxfId="92" priority="100" operator="equal">
      <formula>"Yes"</formula>
    </cfRule>
  </conditionalFormatting>
  <conditionalFormatting sqref="A15:A16">
    <cfRule type="cellIs" dxfId="91" priority="97" operator="equal">
      <formula>"No"</formula>
    </cfRule>
    <cfRule type="cellIs" dxfId="90" priority="98" operator="equal">
      <formula>"Yes"</formula>
    </cfRule>
  </conditionalFormatting>
  <conditionalFormatting sqref="A17">
    <cfRule type="cellIs" dxfId="89" priority="95" operator="equal">
      <formula>"No"</formula>
    </cfRule>
    <cfRule type="cellIs" dxfId="88" priority="96" operator="equal">
      <formula>"Yes"</formula>
    </cfRule>
  </conditionalFormatting>
  <conditionalFormatting sqref="A18:A19">
    <cfRule type="cellIs" dxfId="87" priority="93" operator="equal">
      <formula>"No"</formula>
    </cfRule>
    <cfRule type="cellIs" dxfId="86" priority="94" operator="equal">
      <formula>"Yes"</formula>
    </cfRule>
  </conditionalFormatting>
  <conditionalFormatting sqref="A17">
    <cfRule type="cellIs" dxfId="85" priority="91" operator="equal">
      <formula>"No"</formula>
    </cfRule>
    <cfRule type="cellIs" dxfId="84" priority="92" operator="equal">
      <formula>"Yes"</formula>
    </cfRule>
  </conditionalFormatting>
  <conditionalFormatting sqref="A18:A19">
    <cfRule type="cellIs" dxfId="83" priority="89" operator="equal">
      <formula>"No"</formula>
    </cfRule>
    <cfRule type="cellIs" dxfId="82" priority="90" operator="equal">
      <formula>"Yes"</formula>
    </cfRule>
  </conditionalFormatting>
  <conditionalFormatting sqref="A20">
    <cfRule type="cellIs" dxfId="81" priority="87" operator="equal">
      <formula>"No"</formula>
    </cfRule>
    <cfRule type="cellIs" dxfId="80" priority="88" operator="equal">
      <formula>"Yes"</formula>
    </cfRule>
  </conditionalFormatting>
  <conditionalFormatting sqref="A23">
    <cfRule type="cellIs" dxfId="79" priority="85" operator="equal">
      <formula>"No"</formula>
    </cfRule>
    <cfRule type="cellIs" dxfId="78" priority="86" operator="equal">
      <formula>"Yes"</formula>
    </cfRule>
  </conditionalFormatting>
  <conditionalFormatting sqref="A24:A26">
    <cfRule type="cellIs" dxfId="77" priority="83" operator="equal">
      <formula>"No"</formula>
    </cfRule>
    <cfRule type="cellIs" dxfId="76" priority="84" operator="equal">
      <formula>"Yes"</formula>
    </cfRule>
  </conditionalFormatting>
  <conditionalFormatting sqref="A24">
    <cfRule type="cellIs" dxfId="75" priority="81" operator="equal">
      <formula>"No"</formula>
    </cfRule>
    <cfRule type="cellIs" dxfId="74" priority="82" operator="equal">
      <formula>"Yes"</formula>
    </cfRule>
  </conditionalFormatting>
  <conditionalFormatting sqref="A25">
    <cfRule type="cellIs" dxfId="73" priority="79" operator="equal">
      <formula>"No"</formula>
    </cfRule>
    <cfRule type="cellIs" dxfId="72" priority="80" operator="equal">
      <formula>"Yes"</formula>
    </cfRule>
  </conditionalFormatting>
  <conditionalFormatting sqref="A20">
    <cfRule type="cellIs" dxfId="71" priority="77" operator="equal">
      <formula>"No"</formula>
    </cfRule>
    <cfRule type="cellIs" dxfId="70" priority="78" operator="equal">
      <formula>"Yes"</formula>
    </cfRule>
  </conditionalFormatting>
  <conditionalFormatting sqref="A21:A22">
    <cfRule type="cellIs" dxfId="69" priority="75" operator="equal">
      <formula>"No"</formula>
    </cfRule>
    <cfRule type="cellIs" dxfId="68" priority="76" operator="equal">
      <formula>"Yes"</formula>
    </cfRule>
  </conditionalFormatting>
  <conditionalFormatting sqref="A20">
    <cfRule type="cellIs" dxfId="67" priority="73" operator="equal">
      <formula>"No"</formula>
    </cfRule>
    <cfRule type="cellIs" dxfId="66" priority="74" operator="equal">
      <formula>"Yes"</formula>
    </cfRule>
  </conditionalFormatting>
  <conditionalFormatting sqref="A21:A22">
    <cfRule type="cellIs" dxfId="65" priority="71" operator="equal">
      <formula>"No"</formula>
    </cfRule>
    <cfRule type="cellIs" dxfId="64" priority="72" operator="equal">
      <formula>"Yes"</formula>
    </cfRule>
  </conditionalFormatting>
  <conditionalFormatting sqref="A23">
    <cfRule type="cellIs" dxfId="63" priority="69" operator="equal">
      <formula>"No"</formula>
    </cfRule>
    <cfRule type="cellIs" dxfId="62" priority="70" operator="equal">
      <formula>"Yes"</formula>
    </cfRule>
  </conditionalFormatting>
  <conditionalFormatting sqref="A26">
    <cfRule type="cellIs" dxfId="61" priority="67" operator="equal">
      <formula>"No"</formula>
    </cfRule>
    <cfRule type="cellIs" dxfId="60" priority="68" operator="equal">
      <formula>"Yes"</formula>
    </cfRule>
  </conditionalFormatting>
  <conditionalFormatting sqref="A27:A29">
    <cfRule type="cellIs" dxfId="59" priority="65" operator="equal">
      <formula>"No"</formula>
    </cfRule>
    <cfRule type="cellIs" dxfId="58" priority="66" operator="equal">
      <formula>"Yes"</formula>
    </cfRule>
  </conditionalFormatting>
  <conditionalFormatting sqref="A23">
    <cfRule type="cellIs" dxfId="57" priority="51" operator="equal">
      <formula>"No"</formula>
    </cfRule>
    <cfRule type="cellIs" dxfId="56" priority="52" operator="equal">
      <formula>"Yes"</formula>
    </cfRule>
  </conditionalFormatting>
  <conditionalFormatting sqref="A24:A26">
    <cfRule type="cellIs" dxfId="55" priority="49" operator="equal">
      <formula>"No"</formula>
    </cfRule>
    <cfRule type="cellIs" dxfId="54" priority="50" operator="equal">
      <formula>"Yes"</formula>
    </cfRule>
  </conditionalFormatting>
  <conditionalFormatting sqref="A24">
    <cfRule type="cellIs" dxfId="53" priority="47" operator="equal">
      <formula>"No"</formula>
    </cfRule>
    <cfRule type="cellIs" dxfId="52" priority="48" operator="equal">
      <formula>"Yes"</formula>
    </cfRule>
  </conditionalFormatting>
  <conditionalFormatting sqref="A25">
    <cfRule type="cellIs" dxfId="51" priority="45" operator="equal">
      <formula>"No"</formula>
    </cfRule>
    <cfRule type="cellIs" dxfId="50" priority="46" operator="equal">
      <formula>"Yes"</formula>
    </cfRule>
  </conditionalFormatting>
  <conditionalFormatting sqref="A23">
    <cfRule type="cellIs" dxfId="49" priority="43" operator="equal">
      <formula>"No"</formula>
    </cfRule>
    <cfRule type="cellIs" dxfId="48" priority="44" operator="equal">
      <formula>"Yes"</formula>
    </cfRule>
  </conditionalFormatting>
  <conditionalFormatting sqref="A26">
    <cfRule type="cellIs" dxfId="47" priority="41" operator="equal">
      <formula>"No"</formula>
    </cfRule>
    <cfRule type="cellIs" dxfId="46" priority="42" operator="equal">
      <formula>"Yes"</formula>
    </cfRule>
  </conditionalFormatting>
  <conditionalFormatting sqref="A27:A29">
    <cfRule type="cellIs" dxfId="45" priority="39" operator="equal">
      <formula>"No"</formula>
    </cfRule>
    <cfRule type="cellIs" dxfId="44" priority="40" operator="equal">
      <formula>"Yes"</formula>
    </cfRule>
  </conditionalFormatting>
  <conditionalFormatting sqref="A24">
    <cfRule type="cellIs" dxfId="43" priority="37" operator="equal">
      <formula>"No"</formula>
    </cfRule>
    <cfRule type="cellIs" dxfId="42" priority="38" operator="equal">
      <formula>"Yes"</formula>
    </cfRule>
  </conditionalFormatting>
  <conditionalFormatting sqref="A25">
    <cfRule type="cellIs" dxfId="41" priority="35" operator="equal">
      <formula>"No"</formula>
    </cfRule>
    <cfRule type="cellIs" dxfId="40" priority="36" operator="equal">
      <formula>"Yes"</formula>
    </cfRule>
  </conditionalFormatting>
  <conditionalFormatting sqref="A23">
    <cfRule type="cellIs" dxfId="39" priority="33" operator="equal">
      <formula>"No"</formula>
    </cfRule>
    <cfRule type="cellIs" dxfId="38" priority="34" operator="equal">
      <formula>"Yes"</formula>
    </cfRule>
  </conditionalFormatting>
  <conditionalFormatting sqref="A26">
    <cfRule type="cellIs" dxfId="37" priority="31" operator="equal">
      <formula>"No"</formula>
    </cfRule>
    <cfRule type="cellIs" dxfId="36" priority="32" operator="equal">
      <formula>"Yes"</formula>
    </cfRule>
  </conditionalFormatting>
  <conditionalFormatting sqref="A27:A29">
    <cfRule type="cellIs" dxfId="35" priority="29" operator="equal">
      <formula>"No"</formula>
    </cfRule>
    <cfRule type="cellIs" dxfId="34" priority="30" operator="equal">
      <formula>"Yes"</formula>
    </cfRule>
  </conditionalFormatting>
  <conditionalFormatting sqref="A27">
    <cfRule type="cellIs" dxfId="33" priority="27" operator="equal">
      <formula>"No"</formula>
    </cfRule>
    <cfRule type="cellIs" dxfId="32" priority="28" operator="equal">
      <formula>"Yes"</formula>
    </cfRule>
  </conditionalFormatting>
  <conditionalFormatting sqref="A28">
    <cfRule type="cellIs" dxfId="31" priority="25" operator="equal">
      <formula>"No"</formula>
    </cfRule>
    <cfRule type="cellIs" dxfId="30" priority="26" operator="equal">
      <formula>"Yes"</formula>
    </cfRule>
  </conditionalFormatting>
  <conditionalFormatting sqref="A23">
    <cfRule type="cellIs" dxfId="29" priority="23" operator="equal">
      <formula>"No"</formula>
    </cfRule>
    <cfRule type="cellIs" dxfId="28" priority="24" operator="equal">
      <formula>"Yes"</formula>
    </cfRule>
  </conditionalFormatting>
  <conditionalFormatting sqref="A24:A25">
    <cfRule type="cellIs" dxfId="27" priority="21" operator="equal">
      <formula>"No"</formula>
    </cfRule>
    <cfRule type="cellIs" dxfId="26" priority="22" operator="equal">
      <formula>"Yes"</formula>
    </cfRule>
  </conditionalFormatting>
  <conditionalFormatting sqref="A23">
    <cfRule type="cellIs" dxfId="25" priority="19" operator="equal">
      <formula>"No"</formula>
    </cfRule>
    <cfRule type="cellIs" dxfId="24" priority="20" operator="equal">
      <formula>"Yes"</formula>
    </cfRule>
  </conditionalFormatting>
  <conditionalFormatting sqref="A24:A25">
    <cfRule type="cellIs" dxfId="23" priority="17" operator="equal">
      <formula>"No"</formula>
    </cfRule>
    <cfRule type="cellIs" dxfId="22" priority="18" operator="equal">
      <formula>"Yes"</formula>
    </cfRule>
  </conditionalFormatting>
  <conditionalFormatting sqref="A26">
    <cfRule type="cellIs" dxfId="21" priority="15" operator="equal">
      <formula>"No"</formula>
    </cfRule>
    <cfRule type="cellIs" dxfId="20" priority="16" operator="equal">
      <formula>"Yes"</formula>
    </cfRule>
  </conditionalFormatting>
  <conditionalFormatting sqref="A29">
    <cfRule type="cellIs" dxfId="19" priority="13" operator="equal">
      <formula>"No"</formula>
    </cfRule>
    <cfRule type="cellIs" dxfId="18" priority="14" operator="equal">
      <formula>"Yes"</formula>
    </cfRule>
  </conditionalFormatting>
  <conditionalFormatting sqref="A30:A32">
    <cfRule type="cellIs" dxfId="17" priority="11" operator="equal">
      <formula>"No"</formula>
    </cfRule>
    <cfRule type="cellIs" dxfId="16" priority="12" operator="equal">
      <formula>"Yes"</formula>
    </cfRule>
  </conditionalFormatting>
  <conditionalFormatting sqref="G16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2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A3:A4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5.5" style="24" bestFit="1" customWidth="1"/>
    <col min="2" max="2" width="5.8984375" style="24" bestFit="1" customWidth="1"/>
    <col min="3" max="3" width="4.8984375" style="24" bestFit="1" customWidth="1"/>
    <col min="4" max="4" width="3.59765625" style="24" bestFit="1" customWidth="1"/>
    <col min="5" max="5" width="6.19921875" style="24" bestFit="1" customWidth="1"/>
    <col min="6" max="6" width="9.59765625" style="21" bestFit="1" customWidth="1"/>
    <col min="7" max="7" width="2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8.69921875" style="2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 bestFit="1" customWidth="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6.59765625" style="21" hidden="1" customWidth="1"/>
    <col min="27" max="27" width="7.398437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56</v>
      </c>
      <c r="C1" s="119" t="s">
        <v>57</v>
      </c>
      <c r="D1" s="122" t="s">
        <v>58</v>
      </c>
      <c r="E1" s="149" t="s">
        <v>85</v>
      </c>
      <c r="F1" s="112" t="s">
        <v>59</v>
      </c>
      <c r="G1" s="113"/>
      <c r="H1" s="54" t="s">
        <v>60</v>
      </c>
      <c r="I1" s="16" t="s">
        <v>61</v>
      </c>
      <c r="J1" s="18" t="s">
        <v>62</v>
      </c>
      <c r="K1" s="25" t="s">
        <v>63</v>
      </c>
      <c r="L1" s="28" t="s">
        <v>64</v>
      </c>
      <c r="M1" s="146" t="s">
        <v>65</v>
      </c>
      <c r="N1" s="36" t="s">
        <v>66</v>
      </c>
      <c r="O1" s="39" t="s">
        <v>67</v>
      </c>
      <c r="P1" s="42" t="s">
        <v>68</v>
      </c>
      <c r="Q1" s="45" t="s">
        <v>69</v>
      </c>
      <c r="R1" s="48" t="s">
        <v>70</v>
      </c>
      <c r="S1" s="51" t="s">
        <v>71</v>
      </c>
      <c r="T1" s="33" t="s">
        <v>72</v>
      </c>
      <c r="U1" s="58" t="s">
        <v>73</v>
      </c>
      <c r="V1" s="61" t="s">
        <v>74</v>
      </c>
      <c r="W1" s="68" t="s">
        <v>75</v>
      </c>
      <c r="X1" s="71" t="s">
        <v>76</v>
      </c>
      <c r="Y1" s="65" t="s">
        <v>77</v>
      </c>
      <c r="Z1" s="61" t="s">
        <v>78</v>
      </c>
      <c r="AA1" s="64" t="s">
        <v>79</v>
      </c>
      <c r="AC1" s="152" t="s">
        <v>86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82</v>
      </c>
      <c r="G2" s="115" t="s">
        <v>83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9" si="0">SUM(H2:U2)</f>
        <v>0</v>
      </c>
      <c r="W2" s="69"/>
      <c r="X2" s="72">
        <v>12</v>
      </c>
      <c r="Y2" s="66">
        <v>64</v>
      </c>
      <c r="Z2" s="62">
        <f t="shared" ref="Z2:Z5" si="1">Y2+X2-(V2+W2)</f>
        <v>76</v>
      </c>
      <c r="AA2" s="131">
        <f t="shared" ref="AA2:AA5" si="2">SMALL(Y2:Z2,1)</f>
        <v>64</v>
      </c>
      <c r="AC2" s="153"/>
    </row>
    <row r="3" spans="1:29" x14ac:dyDescent="0.3">
      <c r="A3" s="148" t="s">
        <v>80</v>
      </c>
      <c r="B3" s="118">
        <v>25</v>
      </c>
      <c r="C3" s="121">
        <v>31</v>
      </c>
      <c r="D3" s="124">
        <v>35</v>
      </c>
      <c r="E3" s="151">
        <v>0</v>
      </c>
      <c r="F3" s="114" t="s">
        <v>82</v>
      </c>
      <c r="G3" s="115" t="s">
        <v>83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>
        <v>12</v>
      </c>
      <c r="Y3" s="67">
        <f>52</f>
        <v>52</v>
      </c>
      <c r="Z3" s="63">
        <f t="shared" si="1"/>
        <v>64</v>
      </c>
      <c r="AA3" s="131">
        <f t="shared" si="2"/>
        <v>52</v>
      </c>
      <c r="AC3" s="154"/>
    </row>
    <row r="4" spans="1:29" x14ac:dyDescent="0.3">
      <c r="A4" s="148" t="s">
        <v>29</v>
      </c>
      <c r="B4" s="118">
        <f>20+2</f>
        <v>22</v>
      </c>
      <c r="C4" s="121">
        <f>13+2+2</f>
        <v>17</v>
      </c>
      <c r="D4" s="124">
        <f>23+2</f>
        <v>25</v>
      </c>
      <c r="E4" s="151">
        <v>0</v>
      </c>
      <c r="F4" s="114" t="s">
        <v>82</v>
      </c>
      <c r="G4" s="115" t="s">
        <v>83</v>
      </c>
      <c r="H4" s="56">
        <v>31</v>
      </c>
      <c r="I4" s="22"/>
      <c r="J4" s="23">
        <v>32</v>
      </c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63</v>
      </c>
      <c r="W4" s="70"/>
      <c r="X4" s="73">
        <v>45</v>
      </c>
      <c r="Y4" s="67">
        <v>70</v>
      </c>
      <c r="Z4" s="63">
        <f t="shared" si="1"/>
        <v>52</v>
      </c>
      <c r="AA4" s="131">
        <f t="shared" si="2"/>
        <v>52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82</v>
      </c>
      <c r="G5" s="115" t="s">
        <v>83</v>
      </c>
      <c r="H5" s="56">
        <v>14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14</v>
      </c>
      <c r="W5" s="70"/>
      <c r="X5" s="73">
        <v>12</v>
      </c>
      <c r="Y5" s="171">
        <f>60-30</f>
        <v>30</v>
      </c>
      <c r="Z5" s="63">
        <f t="shared" si="1"/>
        <v>28</v>
      </c>
      <c r="AA5" s="131">
        <f t="shared" si="2"/>
        <v>28</v>
      </c>
      <c r="AC5" s="154"/>
    </row>
    <row r="6" spans="1:29" x14ac:dyDescent="0.3">
      <c r="A6" s="148" t="s">
        <v>91</v>
      </c>
      <c r="B6" s="118">
        <v>25</v>
      </c>
      <c r="C6" s="121">
        <v>13</v>
      </c>
      <c r="D6" s="124">
        <v>26</v>
      </c>
      <c r="E6" s="151">
        <v>0</v>
      </c>
      <c r="F6" s="114" t="s">
        <v>92</v>
      </c>
      <c r="G6" s="115">
        <v>1</v>
      </c>
      <c r="H6" s="56">
        <v>28</v>
      </c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28</v>
      </c>
      <c r="W6" s="70"/>
      <c r="X6" s="73">
        <v>12</v>
      </c>
      <c r="Y6" s="67">
        <v>105</v>
      </c>
      <c r="Z6" s="63">
        <f t="shared" ref="Z6" si="4">Y6+X6-(V6+W6)</f>
        <v>89</v>
      </c>
      <c r="AA6" s="131">
        <f t="shared" ref="AA6" si="5">SMALL(Y6:Z6,1)</f>
        <v>89</v>
      </c>
      <c r="AC6" s="154"/>
    </row>
    <row r="7" spans="1:29" x14ac:dyDescent="0.3">
      <c r="A7" s="164" t="s">
        <v>109</v>
      </c>
      <c r="B7" s="157">
        <v>19</v>
      </c>
      <c r="C7" s="158">
        <v>11</v>
      </c>
      <c r="D7" s="124">
        <v>20</v>
      </c>
      <c r="E7" s="151">
        <v>0</v>
      </c>
      <c r="F7" s="114" t="s">
        <v>90</v>
      </c>
      <c r="G7" s="115">
        <v>0</v>
      </c>
      <c r="H7" s="56">
        <v>17</v>
      </c>
      <c r="I7" s="22"/>
      <c r="J7" s="23">
        <v>17</v>
      </c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34</v>
      </c>
      <c r="W7" s="70"/>
      <c r="X7" s="73">
        <v>12</v>
      </c>
      <c r="Y7" s="67">
        <v>94</v>
      </c>
      <c r="Z7" s="63">
        <f t="shared" ref="Z7:Z9" si="6">Y7+X7-(V7+W7)</f>
        <v>72</v>
      </c>
      <c r="AA7" s="131">
        <f t="shared" ref="AA7:AA9" si="7">SMALL(Y7:Z7,1)</f>
        <v>72</v>
      </c>
      <c r="AC7" s="154"/>
    </row>
    <row r="8" spans="1:29" x14ac:dyDescent="0.3">
      <c r="A8" s="166" t="s">
        <v>111</v>
      </c>
      <c r="B8" s="118">
        <v>19</v>
      </c>
      <c r="C8" s="121">
        <v>10</v>
      </c>
      <c r="D8" s="124">
        <v>20</v>
      </c>
      <c r="E8" s="151">
        <v>0</v>
      </c>
      <c r="F8" s="167" t="s">
        <v>90</v>
      </c>
      <c r="G8" s="115">
        <v>0</v>
      </c>
      <c r="H8" s="56">
        <v>11</v>
      </c>
      <c r="I8" s="22">
        <v>64</v>
      </c>
      <c r="J8" s="23">
        <v>0</v>
      </c>
      <c r="K8" s="168" t="s">
        <v>112</v>
      </c>
      <c r="L8" s="30">
        <v>3</v>
      </c>
      <c r="M8" s="32">
        <v>8</v>
      </c>
      <c r="N8" s="38"/>
      <c r="O8" s="41"/>
      <c r="P8" s="44"/>
      <c r="Q8" s="47"/>
      <c r="R8" s="50"/>
      <c r="S8" s="53"/>
      <c r="T8" s="35">
        <v>37</v>
      </c>
      <c r="U8" s="60"/>
      <c r="V8" s="62">
        <f t="shared" si="0"/>
        <v>123</v>
      </c>
      <c r="W8" s="70"/>
      <c r="X8" s="73"/>
      <c r="Y8" s="67">
        <v>114</v>
      </c>
      <c r="Z8" s="63">
        <f t="shared" si="6"/>
        <v>-9</v>
      </c>
      <c r="AA8" s="131">
        <f t="shared" si="7"/>
        <v>-9</v>
      </c>
      <c r="AC8" s="154"/>
    </row>
    <row r="9" spans="1:29" x14ac:dyDescent="0.3">
      <c r="A9" s="166" t="s">
        <v>113</v>
      </c>
      <c r="B9" s="118">
        <v>19</v>
      </c>
      <c r="C9" s="121">
        <v>10</v>
      </c>
      <c r="D9" s="124">
        <v>20</v>
      </c>
      <c r="E9" s="151">
        <v>0</v>
      </c>
      <c r="F9" s="167" t="s">
        <v>90</v>
      </c>
      <c r="G9" s="115">
        <v>0</v>
      </c>
      <c r="H9" s="56"/>
      <c r="I9" s="22">
        <v>104</v>
      </c>
      <c r="J9" s="23">
        <v>0</v>
      </c>
      <c r="K9" s="168" t="s">
        <v>112</v>
      </c>
      <c r="L9" s="30">
        <v>6</v>
      </c>
      <c r="M9" s="32">
        <v>30</v>
      </c>
      <c r="N9" s="38"/>
      <c r="O9" s="41"/>
      <c r="P9" s="44"/>
      <c r="Q9" s="47"/>
      <c r="R9" s="50"/>
      <c r="S9" s="53"/>
      <c r="T9" s="35"/>
      <c r="U9" s="60"/>
      <c r="V9" s="62">
        <f t="shared" si="0"/>
        <v>140</v>
      </c>
      <c r="W9" s="70"/>
      <c r="X9" s="73">
        <v>3</v>
      </c>
      <c r="Y9" s="67">
        <v>114</v>
      </c>
      <c r="Z9" s="63">
        <f t="shared" si="6"/>
        <v>-23</v>
      </c>
      <c r="AA9" s="131">
        <f t="shared" si="7"/>
        <v>-23</v>
      </c>
      <c r="AC9" s="154"/>
    </row>
  </sheetData>
  <conditionalFormatting sqref="AA2:AA5 AA7">
    <cfRule type="cellIs" dxfId="9" priority="204" stopIfTrue="1" operator="lessThan">
      <formula>0.5</formula>
    </cfRule>
  </conditionalFormatting>
  <conditionalFormatting sqref="AA2:AA5 AA7">
    <cfRule type="cellIs" dxfId="8" priority="233" operator="lessThan">
      <formula>Y2/2</formula>
    </cfRule>
  </conditionalFormatting>
  <conditionalFormatting sqref="AA6">
    <cfRule type="cellIs" dxfId="7" priority="85" stopIfTrue="1" operator="lessThan">
      <formula>0.5</formula>
    </cfRule>
  </conditionalFormatting>
  <conditionalFormatting sqref="AA6">
    <cfRule type="cellIs" dxfId="6" priority="86" operator="lessThan">
      <formula>Y6/2</formula>
    </cfRule>
  </conditionalFormatting>
  <conditionalFormatting sqref="AA8">
    <cfRule type="cellIs" dxfId="3" priority="3" stopIfTrue="1" operator="lessThan">
      <formula>0.5</formula>
    </cfRule>
  </conditionalFormatting>
  <conditionalFormatting sqref="AA8">
    <cfRule type="cellIs" dxfId="2" priority="4" operator="lessThan">
      <formula>Y8/2</formula>
    </cfRule>
  </conditionalFormatting>
  <conditionalFormatting sqref="AA9">
    <cfRule type="cellIs" dxfId="1" priority="1" stopIfTrue="1" operator="lessThan">
      <formula>0.5</formula>
    </cfRule>
  </conditionalFormatting>
  <conditionalFormatting sqref="AA9">
    <cfRule type="cellIs" dxfId="0" priority="2" operator="lessThan">
      <formula>Y9/2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106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ht="15.75" x14ac:dyDescent="0.25">
      <c r="B3" s="9" t="s">
        <v>16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ht="15.75" x14ac:dyDescent="0.25">
      <c r="B4" s="9" t="s">
        <v>17</v>
      </c>
      <c r="C4" s="10">
        <f ca="1">RANDBETWEEN(1,6)</f>
        <v>6</v>
      </c>
      <c r="D4" s="10">
        <f ca="1">RANDBETWEEN(1,6)+RANDBETWEEN(1,6)</f>
        <v>7</v>
      </c>
      <c r="E4" s="10">
        <f ca="1">RANDBETWEEN(1,6)+RANDBETWEEN(1,6)+RANDBETWEEN(1,6)</f>
        <v>10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ht="15.75" x14ac:dyDescent="0.25">
      <c r="B5" s="9" t="s">
        <v>18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13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36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ht="15.75" x14ac:dyDescent="0.25">
      <c r="B6" s="9" t="s">
        <v>19</v>
      </c>
      <c r="C6" s="10">
        <f ca="1">RANDBETWEEN(1,10)</f>
        <v>2</v>
      </c>
      <c r="D6" s="10">
        <f ca="1">RANDBETWEEN(1,10)+RANDBETWEEN(1,10)</f>
        <v>5</v>
      </c>
      <c r="E6" s="10">
        <f ca="1">RANDBETWEEN(1,10)+RANDBETWEEN(1,10)+RANDBETWEEN(1,10)</f>
        <v>17</v>
      </c>
      <c r="F6" s="10">
        <f ca="1">RANDBETWEEN(1,10)+RANDBETWEEN(1,10)+RANDBETWEEN(1,10)+RANDBETWEEN(1,10)</f>
        <v>11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34</v>
      </c>
      <c r="L6" s="1"/>
      <c r="M6" s="1"/>
      <c r="N6" s="1"/>
      <c r="O6" s="1"/>
      <c r="P6" s="1"/>
    </row>
    <row r="7" spans="1:16" ht="15.75" x14ac:dyDescent="0.25">
      <c r="B7" s="9" t="s">
        <v>20</v>
      </c>
      <c r="C7" s="10">
        <f ca="1">RANDBETWEEN(1,12)</f>
        <v>4</v>
      </c>
      <c r="D7" s="10">
        <f ca="1">RANDBETWEEN(1,12)+RANDBETWEEN(1,12)</f>
        <v>11</v>
      </c>
      <c r="E7" s="10">
        <f ca="1">RANDBETWEEN(1,12)+RANDBETWEEN(1,12)+RANDBETWEEN(1,12)</f>
        <v>26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42</v>
      </c>
      <c r="H7" s="11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ht="15.75" x14ac:dyDescent="0.25">
      <c r="B8" s="9" t="s">
        <v>21</v>
      </c>
      <c r="C8" s="10">
        <f ca="1">RANDBETWEEN(1,20)</f>
        <v>10</v>
      </c>
      <c r="D8" s="10">
        <f ca="1">RANDBETWEEN(1,20)+RANDBETWEEN(1,20)</f>
        <v>21</v>
      </c>
      <c r="E8" s="10">
        <f ca="1">RANDBETWEEN(1,20)+RANDBETWEEN(1,20)+RANDBETWEEN(1,20)</f>
        <v>34</v>
      </c>
      <c r="F8" s="10">
        <f ca="1">RANDBETWEEN(1,20)+RANDBETWEEN(1,20)+RANDBETWEEN(1,20)+RANDBETWEEN(1,20)</f>
        <v>34</v>
      </c>
      <c r="G8" s="10">
        <f ca="1">RANDBETWEEN(1,20)+RANDBETWEEN(1,20)+RANDBETWEEN(1,20)+RANDBETWEEN(1,20)+RANDBETWEEN(1,20)</f>
        <v>24</v>
      </c>
      <c r="H8" s="11">
        <f ca="1">RANDBETWEEN(1,20)+RANDBETWEEN(1,20)+RANDBETWEEN(1,20)+RANDBETWEEN(1,20)+RANDBETWEEN(1,20)+RANDBETWEEN(1,20)</f>
        <v>77</v>
      </c>
      <c r="L8" s="1"/>
      <c r="M8" s="1"/>
      <c r="N8" s="1"/>
      <c r="O8" s="1"/>
      <c r="P8" s="1"/>
    </row>
    <row r="9" spans="1:16" ht="16.5" thickBot="1" x14ac:dyDescent="0.3">
      <c r="B9" s="12" t="s">
        <v>22</v>
      </c>
      <c r="C9" s="13">
        <f ca="1">RANDBETWEEN(1,100)</f>
        <v>57</v>
      </c>
      <c r="D9" s="13">
        <f ca="1">RANDBETWEEN(1,100)+RANDBETWEEN(1,100)</f>
        <v>160</v>
      </c>
      <c r="E9" s="13">
        <f ca="1">RANDBETWEEN(1,100)+RANDBETWEEN(1,100)+RANDBETWEEN(1,100)</f>
        <v>84</v>
      </c>
      <c r="F9" s="13">
        <f ca="1">RANDBETWEEN(1,100)+RANDBETWEEN(1,100)+RANDBETWEEN(1,100)+RANDBETWEEN(1,100)</f>
        <v>260</v>
      </c>
      <c r="G9" s="13">
        <f ca="1">RANDBETWEEN(1,100)+RANDBETWEEN(1,100)+RANDBETWEEN(1,100)+RANDBETWEEN(1,100)+RANDBETWEEN(1,100)</f>
        <v>229</v>
      </c>
      <c r="H9" s="14">
        <f ca="1">RANDBETWEEN(1,100)+RANDBETWEEN(1,100)+RANDBETWEEN(1,100)+RANDBETWEEN(1,100)+RANDBETWEEN(1,100)+RANDBETWEEN(1,100)</f>
        <v>436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2015-09-02T00:21:43Z</dcterms:modified>
</cp:coreProperties>
</file>