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45" windowWidth="12120" windowHeight="10665" activeTab="2"/>
  </bookViews>
  <sheets>
    <sheet name="Initiative" sheetId="13" r:id="rId1"/>
    <sheet name="Saves" sheetId="10" r:id="rId2"/>
    <sheet name="Attacks" sheetId="3" r:id="rId3"/>
    <sheet name="HPs" sheetId="14" r:id="rId4"/>
    <sheet name="Rolls" sheetId="12" r:id="rId5"/>
  </sheets>
  <calcPr calcId="145621"/>
</workbook>
</file>

<file path=xl/calcChain.xml><?xml version="1.0" encoding="utf-8"?>
<calcChain xmlns="http://schemas.openxmlformats.org/spreadsheetml/2006/main">
  <c r="R7" i="3" l="1"/>
  <c r="S7" i="3" s="1"/>
  <c r="E7" i="3"/>
  <c r="F7" i="3" s="1"/>
  <c r="O7" i="3" s="1"/>
  <c r="AB7" i="3" l="1"/>
  <c r="Z7" i="3"/>
  <c r="X7" i="3"/>
  <c r="V7" i="3"/>
  <c r="T7" i="3"/>
  <c r="AA7" i="3"/>
  <c r="Y7" i="3"/>
  <c r="W7" i="3"/>
  <c r="U7" i="3"/>
  <c r="H7" i="3"/>
  <c r="J7" i="3"/>
  <c r="L7" i="3"/>
  <c r="N7" i="3"/>
  <c r="G7" i="3"/>
  <c r="I7" i="3"/>
  <c r="K7" i="3"/>
  <c r="M7" i="3"/>
  <c r="R5" i="3" l="1"/>
  <c r="S5" i="3" s="1"/>
  <c r="E5" i="3"/>
  <c r="F5" i="3" s="1"/>
  <c r="L5" i="3" s="1"/>
  <c r="AB5" i="3" l="1"/>
  <c r="Z5" i="3"/>
  <c r="X5" i="3"/>
  <c r="V5" i="3"/>
  <c r="T5" i="3"/>
  <c r="AA5" i="3"/>
  <c r="Y5" i="3"/>
  <c r="W5" i="3"/>
  <c r="U5" i="3"/>
  <c r="H5" i="3"/>
  <c r="J5" i="3"/>
  <c r="N5" i="3"/>
  <c r="G5" i="3"/>
  <c r="I5" i="3"/>
  <c r="K5" i="3"/>
  <c r="M5" i="3"/>
  <c r="O5" i="3"/>
  <c r="D2" i="13"/>
  <c r="D3" i="13"/>
  <c r="D4" i="13"/>
  <c r="R3" i="14" l="1"/>
  <c r="R4" i="14"/>
  <c r="D7" i="10" l="1"/>
  <c r="E7" i="10" s="1"/>
  <c r="E3" i="13"/>
  <c r="O7" i="10" l="1"/>
  <c r="M7" i="10"/>
  <c r="K7" i="10"/>
  <c r="I7" i="10"/>
  <c r="G7" i="10"/>
  <c r="N7" i="10"/>
  <c r="L7" i="10"/>
  <c r="J7" i="10"/>
  <c r="H7" i="10"/>
  <c r="F7" i="10"/>
  <c r="E4" i="13" l="1"/>
  <c r="V3" i="14" l="1"/>
  <c r="W3" i="14" s="1"/>
  <c r="E6" i="3"/>
  <c r="F6" i="3" s="1"/>
  <c r="R6" i="3"/>
  <c r="S6" i="3" s="1"/>
  <c r="T6" i="3" s="1"/>
  <c r="R4" i="3"/>
  <c r="S4" i="3" s="1"/>
  <c r="E4" i="3"/>
  <c r="F4" i="3" s="1"/>
  <c r="N4" i="3" s="1"/>
  <c r="D8" i="10"/>
  <c r="E8" i="10" s="1"/>
  <c r="D6" i="10"/>
  <c r="E6" i="10" s="1"/>
  <c r="D5" i="10"/>
  <c r="E5" i="10" s="1"/>
  <c r="AA6" i="3" l="1"/>
  <c r="W6" i="3"/>
  <c r="Y6" i="3"/>
  <c r="U6" i="3"/>
  <c r="G6" i="3"/>
  <c r="I6" i="3"/>
  <c r="K6" i="3"/>
  <c r="M6" i="3"/>
  <c r="O6" i="3"/>
  <c r="H6" i="3"/>
  <c r="J6" i="3"/>
  <c r="L6" i="3"/>
  <c r="N6" i="3"/>
  <c r="AB6" i="3"/>
  <c r="Z6" i="3"/>
  <c r="X6" i="3"/>
  <c r="V6" i="3"/>
  <c r="AB4" i="3"/>
  <c r="Z4" i="3"/>
  <c r="X4" i="3"/>
  <c r="V4" i="3"/>
  <c r="T4" i="3"/>
  <c r="AA4" i="3"/>
  <c r="Y4" i="3"/>
  <c r="W4" i="3"/>
  <c r="U4" i="3"/>
  <c r="G4" i="3"/>
  <c r="I4" i="3"/>
  <c r="K4" i="3"/>
  <c r="M4" i="3"/>
  <c r="O4" i="3"/>
  <c r="H4" i="3"/>
  <c r="J4" i="3"/>
  <c r="L4" i="3"/>
  <c r="O6" i="10"/>
  <c r="M6" i="10"/>
  <c r="K6" i="10"/>
  <c r="I6" i="10"/>
  <c r="G6" i="10"/>
  <c r="N6" i="10"/>
  <c r="L6" i="10"/>
  <c r="J6" i="10"/>
  <c r="H6" i="10"/>
  <c r="F6" i="10"/>
  <c r="O5" i="10"/>
  <c r="M5" i="10"/>
  <c r="K5" i="10"/>
  <c r="I5" i="10"/>
  <c r="G5" i="10"/>
  <c r="N5" i="10"/>
  <c r="L5" i="10"/>
  <c r="J5" i="10"/>
  <c r="H5" i="10"/>
  <c r="F5" i="10"/>
  <c r="O8" i="10"/>
  <c r="M8" i="10"/>
  <c r="K8" i="10"/>
  <c r="I8" i="10"/>
  <c r="G8" i="10"/>
  <c r="N8" i="10"/>
  <c r="L8" i="10"/>
  <c r="J8" i="10"/>
  <c r="H8" i="10"/>
  <c r="F8" i="10"/>
  <c r="D2" i="10"/>
  <c r="E2" i="10" s="1"/>
  <c r="D3" i="10"/>
  <c r="E3" i="10" s="1"/>
  <c r="H3" i="10" s="1"/>
  <c r="D4" i="10"/>
  <c r="E4" i="10" s="1"/>
  <c r="H4" i="10" s="1"/>
  <c r="E2" i="13"/>
  <c r="L4" i="10" l="1"/>
  <c r="N3" i="10"/>
  <c r="J3" i="10"/>
  <c r="L3" i="10"/>
  <c r="G4" i="10"/>
  <c r="I4" i="10"/>
  <c r="K4" i="10"/>
  <c r="M4" i="10"/>
  <c r="O4" i="10"/>
  <c r="N4" i="10"/>
  <c r="J4" i="10"/>
  <c r="F4" i="10"/>
  <c r="F3" i="10"/>
  <c r="G3" i="10"/>
  <c r="I3" i="10"/>
  <c r="K3" i="10"/>
  <c r="M3" i="10"/>
  <c r="O3" i="10"/>
  <c r="F2" i="10"/>
  <c r="H2" i="10"/>
  <c r="J2" i="10"/>
  <c r="L2" i="10"/>
  <c r="N2" i="10"/>
  <c r="G2" i="10"/>
  <c r="I2" i="10"/>
  <c r="K2" i="10"/>
  <c r="M2" i="10"/>
  <c r="O2" i="10"/>
  <c r="V4" i="14" l="1"/>
  <c r="W4" i="14" s="1"/>
  <c r="R8" i="3" l="1"/>
  <c r="S8" i="3" s="1"/>
  <c r="E8" i="3"/>
  <c r="F8" i="3" s="1"/>
  <c r="O8" i="3" s="1"/>
  <c r="AB8" i="3" l="1"/>
  <c r="Z8" i="3"/>
  <c r="X8" i="3"/>
  <c r="V8" i="3"/>
  <c r="T8" i="3"/>
  <c r="AA8" i="3"/>
  <c r="Y8" i="3"/>
  <c r="W8" i="3"/>
  <c r="U8" i="3"/>
  <c r="H8" i="3"/>
  <c r="J8" i="3"/>
  <c r="L8" i="3"/>
  <c r="N8" i="3"/>
  <c r="G8" i="3"/>
  <c r="I8" i="3"/>
  <c r="K8" i="3"/>
  <c r="M8" i="3"/>
  <c r="C4" i="12" l="1"/>
  <c r="G9" i="12" l="1"/>
  <c r="F9" i="12"/>
  <c r="E9" i="12"/>
  <c r="D9" i="12"/>
  <c r="C9" i="12"/>
  <c r="B9" i="12"/>
  <c r="G8" i="12"/>
  <c r="F8" i="12"/>
  <c r="E8" i="12"/>
  <c r="D8" i="12"/>
  <c r="C8" i="12"/>
  <c r="B8" i="12"/>
  <c r="G7" i="12"/>
  <c r="F7" i="12"/>
  <c r="E7" i="12"/>
  <c r="D7" i="12"/>
  <c r="C7" i="12"/>
  <c r="B7" i="12"/>
  <c r="G6" i="12"/>
  <c r="F6" i="12"/>
  <c r="E6" i="12"/>
  <c r="D6" i="12"/>
  <c r="C6" i="12"/>
  <c r="B6" i="12"/>
  <c r="G5" i="12"/>
  <c r="F5" i="12"/>
  <c r="E5" i="12"/>
  <c r="D5" i="12"/>
  <c r="C5" i="12"/>
  <c r="B5" i="12"/>
  <c r="G4" i="12"/>
  <c r="F4" i="12"/>
  <c r="E4" i="12"/>
  <c r="D4" i="12"/>
  <c r="B4" i="12"/>
  <c r="G3" i="12"/>
  <c r="F3" i="12"/>
  <c r="E3" i="12"/>
  <c r="D3" i="12"/>
  <c r="C3" i="12"/>
  <c r="B3" i="12"/>
  <c r="G2" i="12"/>
  <c r="F2" i="12"/>
  <c r="E2" i="12"/>
  <c r="D2" i="12"/>
  <c r="C2" i="12"/>
  <c r="B2" i="12"/>
</calcChain>
</file>

<file path=xl/sharedStrings.xml><?xml version="1.0" encoding="utf-8"?>
<sst xmlns="http://schemas.openxmlformats.org/spreadsheetml/2006/main" count="98" uniqueCount="70">
  <si>
    <t>Healing</t>
  </si>
  <si>
    <t>Roll</t>
  </si>
  <si>
    <t>Save</t>
  </si>
  <si>
    <t>BAB</t>
  </si>
  <si>
    <t>d20</t>
  </si>
  <si>
    <t>Total</t>
  </si>
  <si>
    <t>Str. Mod.</t>
  </si>
  <si>
    <t>Bonus</t>
  </si>
  <si>
    <t>Dex. Mod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</si>
  <si>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</si>
  <si>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</si>
  <si>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</si>
  <si>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</si>
  <si>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</si>
  <si>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</si>
  <si>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</si>
  <si>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</si>
  <si>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</si>
  <si>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</si>
  <si>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</si>
  <si>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</si>
  <si>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</si>
  <si>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</si>
  <si>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</si>
  <si>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</si>
  <si>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</si>
  <si>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</si>
  <si>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</si>
  <si>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</si>
  <si>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Order</t>
  </si>
  <si>
    <t>Hit-Point Tally</t>
  </si>
  <si>
    <t>Damage Reduction</t>
  </si>
  <si>
    <t>DR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</si>
  <si>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</si>
  <si>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</si>
  <si>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</si>
  <si>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</si>
  <si>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</si>
  <si>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</si>
  <si>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</si>
  <si>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</si>
  <si>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</si>
  <si>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</si>
  <si>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</si>
  <si>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</si>
  <si>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</si>
  <si>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Current HPs</t>
  </si>
  <si>
    <t>none</t>
  </si>
  <si>
    <t>Armor Class</t>
  </si>
  <si>
    <t>Fortitude</t>
  </si>
  <si>
    <t>Reflex</t>
  </si>
  <si>
    <t>Will</t>
  </si>
  <si>
    <t>Group</t>
  </si>
  <si>
    <t>Bloodloss</t>
  </si>
  <si>
    <t>Sonic</t>
  </si>
  <si>
    <t>Character &amp; Attack Type</t>
  </si>
  <si>
    <t>Total Damage</t>
  </si>
  <si>
    <t>Calcul. Total</t>
  </si>
  <si>
    <t>Jadin</t>
  </si>
  <si>
    <r>
      <rPr>
        <b/>
        <sz val="12"/>
        <color theme="1"/>
        <rFont val="Times New Roman"/>
        <family val="1"/>
      </rPr>
      <t xml:space="preserve">Jadin </t>
    </r>
    <r>
      <rPr>
        <sz val="12"/>
        <color theme="1"/>
        <rFont val="Times New Roman"/>
        <family val="1"/>
      </rPr>
      <t>(l. mace/c.longbow)</t>
    </r>
  </si>
  <si>
    <t>TchJ</t>
  </si>
  <si>
    <t>FFJ</t>
  </si>
  <si>
    <t>Clarence</t>
  </si>
  <si>
    <t>Jadin, cat’s grace</t>
  </si>
  <si>
    <r>
      <rPr>
        <b/>
        <sz val="12"/>
        <color theme="1"/>
        <rFont val="Times New Roman"/>
        <family val="1"/>
      </rPr>
      <t xml:space="preserve">Jadin, </t>
    </r>
    <r>
      <rPr>
        <sz val="12"/>
        <color theme="1"/>
        <rFont val="Times New Roman"/>
        <family val="1"/>
      </rPr>
      <t>cat’s grace, as above</t>
    </r>
  </si>
  <si>
    <t>Clrn</t>
  </si>
  <si>
    <r>
      <rPr>
        <b/>
        <sz val="12"/>
        <color theme="1"/>
        <rFont val="Times New Roman"/>
        <family val="1"/>
      </rPr>
      <t xml:space="preserve">Clarence </t>
    </r>
    <r>
      <rPr>
        <sz val="12"/>
        <color theme="1"/>
        <rFont val="Times New Roman"/>
        <family val="1"/>
      </rPr>
      <t>(all melee &amp; ranged)</t>
    </r>
  </si>
  <si>
    <t>Jcat</t>
  </si>
  <si>
    <r>
      <rPr>
        <b/>
        <sz val="12"/>
        <color theme="1"/>
        <rFont val="Times New Roman"/>
        <family val="1"/>
      </rPr>
      <t>Jadin,</t>
    </r>
    <r>
      <rPr>
        <sz val="12"/>
        <color theme="1"/>
        <rFont val="Times New Roman"/>
        <family val="1"/>
      </rPr>
      <t xml:space="preserve"> spiritual weapon</t>
    </r>
  </si>
  <si>
    <t>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</si>
</sst>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13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Alignment="1"/>
    <xf numFmtId="0" fontId="7" fillId="0" borderId="2" xfId="2" applyFont="1" applyBorder="1" applyAlignment="1">
      <alignment horizontal="center"/>
    </xf>
    <xf numFmtId="0" fontId="6" fillId="0" borderId="3" xfId="2" applyBorder="1" applyAlignment="1">
      <alignment horizontal="center"/>
    </xf>
    <xf numFmtId="0" fontId="6" fillId="0" borderId="4" xfId="2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6" fillId="0" borderId="6" xfId="2" applyBorder="1" applyAlignment="1">
      <alignment horizontal="center"/>
    </xf>
    <xf numFmtId="0" fontId="6" fillId="0" borderId="7" xfId="2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6" fillId="0" borderId="9" xfId="2" applyBorder="1" applyAlignment="1">
      <alignment horizontal="center"/>
    </xf>
    <xf numFmtId="0" fontId="6" fillId="0" borderId="10" xfId="2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1" fillId="0" borderId="14" xfId="0" applyFont="1" applyBorder="1" applyAlignment="1"/>
    <xf numFmtId="0" fontId="2" fillId="0" borderId="14" xfId="0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0" borderId="0" xfId="0" applyFont="1" applyAlignment="1">
      <alignment horizontal="centerContinuous" wrapText="1"/>
    </xf>
    <xf numFmtId="0" fontId="1" fillId="0" borderId="23" xfId="0" applyFont="1" applyBorder="1" applyAlignment="1">
      <alignment horizontal="centerContinuous" wrapText="1"/>
    </xf>
    <xf numFmtId="0" fontId="5" fillId="6" borderId="20" xfId="0" applyFont="1" applyFill="1" applyBorder="1" applyAlignment="1">
      <alignment horizontal="center"/>
    </xf>
    <xf numFmtId="0" fontId="12" fillId="11" borderId="19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/>
    </xf>
    <xf numFmtId="0" fontId="13" fillId="11" borderId="22" xfId="0" applyFont="1" applyFill="1" applyBorder="1" applyAlignment="1">
      <alignment horizontal="center"/>
    </xf>
    <xf numFmtId="0" fontId="1" fillId="10" borderId="19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/>
    </xf>
    <xf numFmtId="0" fontId="2" fillId="10" borderId="22" xfId="0" applyFont="1" applyFill="1" applyBorder="1" applyAlignment="1">
      <alignment horizontal="center"/>
    </xf>
    <xf numFmtId="0" fontId="1" fillId="12" borderId="19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/>
    </xf>
    <xf numFmtId="0" fontId="2" fillId="12" borderId="22" xfId="0" applyFont="1" applyFill="1" applyBorder="1" applyAlignment="1">
      <alignment horizontal="center"/>
    </xf>
    <xf numFmtId="0" fontId="1" fillId="13" borderId="19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/>
    </xf>
    <xf numFmtId="0" fontId="2" fillId="13" borderId="22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/>
    </xf>
    <xf numFmtId="0" fontId="2" fillId="8" borderId="22" xfId="0" applyFont="1" applyFill="1" applyBorder="1" applyAlignment="1">
      <alignment horizontal="center"/>
    </xf>
    <xf numFmtId="0" fontId="1" fillId="15" borderId="19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/>
    </xf>
    <xf numFmtId="0" fontId="2" fillId="15" borderId="22" xfId="0" applyFont="1" applyFill="1" applyBorder="1" applyAlignment="1">
      <alignment horizontal="center"/>
    </xf>
    <xf numFmtId="0" fontId="1" fillId="16" borderId="19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2" fillId="16" borderId="22" xfId="0" applyFont="1" applyFill="1" applyBorder="1" applyAlignment="1">
      <alignment horizontal="center"/>
    </xf>
    <xf numFmtId="0" fontId="1" fillId="17" borderId="19" xfId="0" applyFont="1" applyFill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/>
    </xf>
    <xf numFmtId="0" fontId="2" fillId="17" borderId="22" xfId="0" applyFont="1" applyFill="1" applyBorder="1" applyAlignment="1">
      <alignment horizontal="center"/>
    </xf>
    <xf numFmtId="0" fontId="1" fillId="9" borderId="19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/>
    </xf>
    <xf numFmtId="0" fontId="2" fillId="9" borderId="22" xfId="0" applyFont="1" applyFill="1" applyBorder="1" applyAlignment="1">
      <alignment horizontal="center"/>
    </xf>
    <xf numFmtId="0" fontId="14" fillId="14" borderId="19" xfId="0" applyFont="1" applyFill="1" applyBorder="1" applyAlignment="1">
      <alignment horizontal="center" vertical="center" wrapText="1"/>
    </xf>
    <xf numFmtId="0" fontId="15" fillId="14" borderId="3" xfId="0" applyFont="1" applyFill="1" applyBorder="1" applyAlignment="1">
      <alignment horizontal="center"/>
    </xf>
    <xf numFmtId="0" fontId="15" fillId="14" borderId="22" xfId="0" applyFont="1" applyFill="1" applyBorder="1" applyAlignment="1">
      <alignment horizontal="center"/>
    </xf>
    <xf numFmtId="0" fontId="1" fillId="0" borderId="24" xfId="0" applyFont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6" borderId="29" xfId="0" applyFont="1" applyFill="1" applyBorder="1" applyAlignment="1">
      <alignment horizontal="right"/>
    </xf>
    <xf numFmtId="0" fontId="2" fillId="6" borderId="28" xfId="0" applyFont="1" applyFill="1" applyBorder="1" applyAlignment="1">
      <alignment horizontal="right"/>
    </xf>
    <xf numFmtId="0" fontId="1" fillId="0" borderId="30" xfId="0" applyFont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4" borderId="34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/>
    </xf>
    <xf numFmtId="0" fontId="2" fillId="4" borderId="36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8" borderId="29" xfId="0" applyFont="1" applyFill="1" applyBorder="1" applyAlignment="1">
      <alignment horizontal="center"/>
    </xf>
    <xf numFmtId="0" fontId="2" fillId="8" borderId="28" xfId="0" applyFont="1" applyFill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5" borderId="48" xfId="0" applyFont="1" applyFill="1" applyBorder="1" applyAlignment="1">
      <alignment horizontal="center"/>
    </xf>
    <xf numFmtId="0" fontId="1" fillId="0" borderId="43" xfId="0" applyFont="1" applyBorder="1" applyAlignment="1">
      <alignment horizontal="right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 wrapText="1"/>
    </xf>
    <xf numFmtId="0" fontId="1" fillId="0" borderId="44" xfId="0" applyFont="1" applyBorder="1" applyAlignment="1">
      <alignment horizontal="right"/>
    </xf>
    <xf numFmtId="0" fontId="10" fillId="6" borderId="0" xfId="1" applyFont="1" applyFill="1" applyBorder="1" applyAlignment="1">
      <alignment horizontal="center"/>
    </xf>
    <xf numFmtId="0" fontId="1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1" fillId="4" borderId="52" xfId="0" applyFont="1" applyFill="1" applyBorder="1" applyAlignment="1">
      <alignment horizontal="center" vertical="center" wrapText="1"/>
    </xf>
    <xf numFmtId="0" fontId="2" fillId="4" borderId="53" xfId="0" applyFont="1" applyFill="1" applyBorder="1" applyAlignment="1">
      <alignment horizontal="center"/>
    </xf>
    <xf numFmtId="0" fontId="2" fillId="4" borderId="55" xfId="0" applyFont="1" applyFill="1" applyBorder="1" applyAlignment="1">
      <alignment horizontal="center"/>
    </xf>
    <xf numFmtId="0" fontId="1" fillId="3" borderId="52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/>
    </xf>
    <xf numFmtId="0" fontId="1" fillId="3" borderId="55" xfId="0" applyFont="1" applyFill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4" xfId="1" applyFont="1" applyBorder="1" applyAlignment="1">
      <alignment horizontal="center"/>
    </xf>
    <xf numFmtId="0" fontId="1" fillId="0" borderId="17" xfId="1" applyFont="1" applyBorder="1" applyAlignment="1">
      <alignment horizontal="center"/>
    </xf>
    <xf numFmtId="0" fontId="1" fillId="0" borderId="45" xfId="1" applyFont="1" applyBorder="1" applyAlignment="1">
      <alignment horizontal="center"/>
    </xf>
    <xf numFmtId="0" fontId="9" fillId="7" borderId="0" xfId="1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/>
    </xf>
    <xf numFmtId="0" fontId="10" fillId="6" borderId="16" xfId="1" applyFont="1" applyFill="1" applyBorder="1" applyAlignment="1">
      <alignment horizontal="center"/>
    </xf>
    <xf numFmtId="0" fontId="9" fillId="7" borderId="56" xfId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8" borderId="43" xfId="0" applyFont="1" applyFill="1" applyBorder="1" applyAlignment="1">
      <alignment horizontal="right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8" borderId="58" xfId="0" applyFont="1" applyFill="1" applyBorder="1" applyAlignment="1">
      <alignment horizontal="right"/>
    </xf>
    <xf numFmtId="0" fontId="2" fillId="0" borderId="5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61" xfId="0" applyFont="1" applyFill="1" applyBorder="1" applyAlignment="1">
      <alignment horizontal="center"/>
    </xf>
    <xf numFmtId="0" fontId="2" fillId="0" borderId="57" xfId="0" applyFont="1" applyBorder="1" applyAlignment="1">
      <alignment horizont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288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FFFF"/>
      <color rgb="FF0000FF"/>
      <color rgb="FF00FF00"/>
      <color rgb="FFFF6600"/>
      <color rgb="FFCCFF99"/>
      <color rgb="FFCCFF33"/>
      <color rgb="FFFFCC66"/>
      <color rgb="FF99FF33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Rolls!$A$2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Rolls!$B$2:$G$2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9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Rolls!$A$3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Rolls!$B$3:$G$3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9</c:v>
                </c:pt>
                <c:pt idx="3">
                  <c:v>10</c:v>
                </c:pt>
                <c:pt idx="4">
                  <c:v>15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Rolls!$A$4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Rolls!$B$4:$G$4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18</c:v>
                </c:pt>
                <c:pt idx="4">
                  <c:v>14</c:v>
                </c:pt>
                <c:pt idx="5">
                  <c:v>16</c:v>
                </c:pt>
              </c:numCache>
            </c:numRef>
          </c:val>
        </c:ser>
        <c:ser>
          <c:idx val="3"/>
          <c:order val="3"/>
          <c:tx>
            <c:strRef>
              <c:f>Rolls!$A$5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Rolls!$B$5:$G$5</c:f>
              <c:numCache>
                <c:formatCode>General</c:formatCode>
                <c:ptCount val="6"/>
                <c:pt idx="0">
                  <c:v>8</c:v>
                </c:pt>
                <c:pt idx="1">
                  <c:v>7</c:v>
                </c:pt>
                <c:pt idx="2">
                  <c:v>20</c:v>
                </c:pt>
                <c:pt idx="3">
                  <c:v>12</c:v>
                </c:pt>
                <c:pt idx="4">
                  <c:v>23</c:v>
                </c:pt>
                <c:pt idx="5">
                  <c:v>29</c:v>
                </c:pt>
              </c:numCache>
            </c:numRef>
          </c:val>
        </c:ser>
        <c:ser>
          <c:idx val="4"/>
          <c:order val="4"/>
          <c:tx>
            <c:strRef>
              <c:f>Rolls!$A$6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Rolls!$B$6:$G$6</c:f>
              <c:numCache>
                <c:formatCode>General</c:formatCode>
                <c:ptCount val="6"/>
                <c:pt idx="0">
                  <c:v>9</c:v>
                </c:pt>
                <c:pt idx="1">
                  <c:v>20</c:v>
                </c:pt>
                <c:pt idx="2">
                  <c:v>14</c:v>
                </c:pt>
                <c:pt idx="3">
                  <c:v>24</c:v>
                </c:pt>
                <c:pt idx="4">
                  <c:v>31</c:v>
                </c:pt>
                <c:pt idx="5">
                  <c:v>36</c:v>
                </c:pt>
              </c:numCache>
            </c:numRef>
          </c:val>
        </c:ser>
        <c:ser>
          <c:idx val="5"/>
          <c:order val="5"/>
          <c:tx>
            <c:strRef>
              <c:f>Rolls!$A$7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Rolls!$B$7:$G$7</c:f>
              <c:numCache>
                <c:formatCode>General</c:formatCode>
                <c:ptCount val="6"/>
                <c:pt idx="0">
                  <c:v>6</c:v>
                </c:pt>
                <c:pt idx="1">
                  <c:v>12</c:v>
                </c:pt>
                <c:pt idx="2">
                  <c:v>14</c:v>
                </c:pt>
                <c:pt idx="3">
                  <c:v>33</c:v>
                </c:pt>
                <c:pt idx="4">
                  <c:v>15</c:v>
                </c:pt>
                <c:pt idx="5">
                  <c:v>33</c:v>
                </c:pt>
              </c:numCache>
            </c:numRef>
          </c:val>
        </c:ser>
        <c:ser>
          <c:idx val="6"/>
          <c:order val="6"/>
          <c:tx>
            <c:strRef>
              <c:f>Rolls!$A$8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Rolls!$B$8:$G$8</c:f>
              <c:numCache>
                <c:formatCode>General</c:formatCode>
                <c:ptCount val="6"/>
                <c:pt idx="0">
                  <c:v>11</c:v>
                </c:pt>
                <c:pt idx="1">
                  <c:v>32</c:v>
                </c:pt>
                <c:pt idx="2">
                  <c:v>25</c:v>
                </c:pt>
                <c:pt idx="3">
                  <c:v>44</c:v>
                </c:pt>
                <c:pt idx="4">
                  <c:v>64</c:v>
                </c:pt>
                <c:pt idx="5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89568"/>
        <c:axId val="212191104"/>
        <c:axId val="44018752"/>
      </c:area3DChart>
      <c:catAx>
        <c:axId val="212189568"/>
        <c:scaling>
          <c:orientation val="minMax"/>
        </c:scaling>
        <c:delete val="0"/>
        <c:axPos val="b"/>
        <c:majorTickMark val="out"/>
        <c:minorTickMark val="none"/>
        <c:tickLblPos val="nextTo"/>
        <c:crossAx val="212191104"/>
        <c:crosses val="autoZero"/>
        <c:auto val="1"/>
        <c:lblAlgn val="ctr"/>
        <c:lblOffset val="100"/>
        <c:noMultiLvlLbl val="0"/>
      </c:catAx>
      <c:valAx>
        <c:axId val="21219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189568"/>
        <c:crosses val="autoZero"/>
        <c:crossBetween val="midCat"/>
      </c:valAx>
      <c:serAx>
        <c:axId val="44018752"/>
        <c:scaling>
          <c:orientation val="minMax"/>
        </c:scaling>
        <c:delete val="0"/>
        <c:axPos val="b"/>
        <c:majorTickMark val="out"/>
        <c:minorTickMark val="none"/>
        <c:tickLblPos val="nextTo"/>
        <c:crossAx val="21219110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Rolls!$B$2:$B$8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9</c:v>
                </c:pt>
                <c:pt idx="5">
                  <c:v>6</c:v>
                </c:pt>
                <c:pt idx="6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Rolls!$C$1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20</c:v>
                </c:pt>
                <c:pt idx="5">
                  <c:v>12</c:v>
                </c:pt>
                <c:pt idx="6">
                  <c:v>32</c:v>
                </c:pt>
              </c:numCache>
            </c:numRef>
          </c:val>
        </c:ser>
        <c:ser>
          <c:idx val="2"/>
          <c:order val="2"/>
          <c:tx>
            <c:strRef>
              <c:f>Rolls!$D$1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20</c:v>
                </c:pt>
                <c:pt idx="4">
                  <c:v>14</c:v>
                </c:pt>
                <c:pt idx="5">
                  <c:v>14</c:v>
                </c:pt>
                <c:pt idx="6">
                  <c:v>25</c:v>
                </c:pt>
              </c:numCache>
            </c:numRef>
          </c:val>
        </c:ser>
        <c:ser>
          <c:idx val="3"/>
          <c:order val="3"/>
          <c:tx>
            <c:strRef>
              <c:f>Rolls!$E$1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9</c:v>
                </c:pt>
                <c:pt idx="1">
                  <c:v>10</c:v>
                </c:pt>
                <c:pt idx="2">
                  <c:v>18</c:v>
                </c:pt>
                <c:pt idx="3">
                  <c:v>12</c:v>
                </c:pt>
                <c:pt idx="4">
                  <c:v>24</c:v>
                </c:pt>
                <c:pt idx="5">
                  <c:v>33</c:v>
                </c:pt>
                <c:pt idx="6">
                  <c:v>44</c:v>
                </c:pt>
              </c:numCache>
            </c:numRef>
          </c:val>
        </c:ser>
        <c:ser>
          <c:idx val="4"/>
          <c:order val="4"/>
          <c:tx>
            <c:strRef>
              <c:f>Rolls!$F$1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15</c:v>
                </c:pt>
                <c:pt idx="2">
                  <c:v>14</c:v>
                </c:pt>
                <c:pt idx="3">
                  <c:v>23</c:v>
                </c:pt>
                <c:pt idx="4">
                  <c:v>31</c:v>
                </c:pt>
                <c:pt idx="5">
                  <c:v>15</c:v>
                </c:pt>
                <c:pt idx="6">
                  <c:v>64</c:v>
                </c:pt>
              </c:numCache>
            </c:numRef>
          </c:val>
        </c:ser>
        <c:ser>
          <c:idx val="5"/>
          <c:order val="5"/>
          <c:tx>
            <c:strRef>
              <c:f>Rolls!$G$1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13</c:v>
                </c:pt>
                <c:pt idx="1">
                  <c:v>16</c:v>
                </c:pt>
                <c:pt idx="2">
                  <c:v>16</c:v>
                </c:pt>
                <c:pt idx="3">
                  <c:v>29</c:v>
                </c:pt>
                <c:pt idx="4">
                  <c:v>36</c:v>
                </c:pt>
                <c:pt idx="5">
                  <c:v>33</c:v>
                </c:pt>
                <c:pt idx="6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08256"/>
        <c:axId val="212210048"/>
        <c:axId val="65091776"/>
      </c:area3DChart>
      <c:catAx>
        <c:axId val="212208256"/>
        <c:scaling>
          <c:orientation val="minMax"/>
        </c:scaling>
        <c:delete val="0"/>
        <c:axPos val="b"/>
        <c:majorTickMark val="out"/>
        <c:minorTickMark val="none"/>
        <c:tickLblPos val="nextTo"/>
        <c:crossAx val="212210048"/>
        <c:crosses val="autoZero"/>
        <c:auto val="1"/>
        <c:lblAlgn val="ctr"/>
        <c:lblOffset val="100"/>
        <c:noMultiLvlLbl val="0"/>
      </c:catAx>
      <c:valAx>
        <c:axId val="212210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208256"/>
        <c:crosses val="autoZero"/>
        <c:crossBetween val="midCat"/>
      </c:valAx>
      <c:serAx>
        <c:axId val="65091776"/>
        <c:scaling>
          <c:orientation val="minMax"/>
        </c:scaling>
        <c:delete val="0"/>
        <c:axPos val="b"/>
        <c:majorTickMark val="out"/>
        <c:minorTickMark val="none"/>
        <c:tickLblPos val="nextTo"/>
        <c:crossAx val="21221004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361948</xdr:colOff>
      <xdr:row>10</xdr:row>
      <xdr:rowOff>123824</xdr:rowOff>
    </xdr:from>
    <xdr:to>
      <xdr:col>21</xdr:col>
      <xdr:colOff>419099</xdr:colOff>
      <xdr:row>28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10</xdr:row>
      <xdr:rowOff>123824</xdr:rowOff>
    </xdr:from>
    <xdr:to>
      <xdr:col>12</xdr:col>
      <xdr:colOff>361950</xdr:colOff>
      <xdr:row>28</xdr:row>
      <xdr:rowOff>76199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21" style="20" bestFit="1" customWidth="1"/>
    <col min="2" max="2" width="6.125" style="20" bestFit="1" customWidth="1"/>
    <col min="3" max="3" width="8.375" style="20" bestFit="1" customWidth="1"/>
    <col min="4" max="4" width="4.375" style="20" bestFit="1" customWidth="1"/>
    <col min="5" max="5" width="12.5" style="20" bestFit="1" customWidth="1"/>
    <col min="6" max="6" width="5.875" style="20" bestFit="1" customWidth="1"/>
    <col min="7" max="16384" width="9" style="20"/>
  </cols>
  <sheetData>
    <row r="1" spans="1:6" s="19" customFormat="1" ht="16.5" thickBot="1" x14ac:dyDescent="0.3">
      <c r="A1" s="113" t="s">
        <v>9</v>
      </c>
      <c r="B1" s="114" t="s">
        <v>52</v>
      </c>
      <c r="C1" s="115" t="s">
        <v>27</v>
      </c>
      <c r="D1" s="115" t="s">
        <v>1</v>
      </c>
      <c r="E1" s="115" t="s">
        <v>28</v>
      </c>
      <c r="F1" s="114" t="s">
        <v>29</v>
      </c>
    </row>
    <row r="2" spans="1:6" x14ac:dyDescent="0.25">
      <c r="A2" s="116" t="s">
        <v>62</v>
      </c>
      <c r="B2" s="122">
        <v>2</v>
      </c>
      <c r="C2" s="88">
        <v>1</v>
      </c>
      <c r="D2" s="88">
        <f ca="1">RANDBETWEEN(1,20)</f>
        <v>19</v>
      </c>
      <c r="E2" s="88">
        <f ca="1">D2+C2</f>
        <v>20</v>
      </c>
      <c r="F2" s="89"/>
    </row>
    <row r="3" spans="1:6" x14ac:dyDescent="0.25">
      <c r="A3" s="98" t="s">
        <v>63</v>
      </c>
      <c r="B3" s="121">
        <v>1</v>
      </c>
      <c r="C3" s="88">
        <v>1</v>
      </c>
      <c r="D3" s="86">
        <f ca="1">RANDBETWEEN(1,20)</f>
        <v>9</v>
      </c>
      <c r="E3" s="88">
        <f ca="1">D3+C3</f>
        <v>10</v>
      </c>
      <c r="F3" s="89"/>
    </row>
    <row r="4" spans="1:6" x14ac:dyDescent="0.25">
      <c r="A4" s="98" t="s">
        <v>58</v>
      </c>
      <c r="B4" s="121">
        <v>1</v>
      </c>
      <c r="C4" s="88">
        <v>3</v>
      </c>
      <c r="D4" s="88">
        <f ca="1">RANDBETWEEN(1,20)</f>
        <v>9</v>
      </c>
      <c r="E4" s="88">
        <f ca="1">D4+C4</f>
        <v>12</v>
      </c>
      <c r="F4" s="89"/>
    </row>
    <row r="5" spans="1:6" x14ac:dyDescent="0.25">
      <c r="A5" s="21"/>
      <c r="B5" s="21"/>
      <c r="C5" s="21"/>
      <c r="D5" s="21"/>
      <c r="E5" s="21"/>
      <c r="F5" s="21"/>
    </row>
    <row r="6" spans="1:6" x14ac:dyDescent="0.25">
      <c r="A6" s="21"/>
      <c r="B6" s="21"/>
      <c r="C6" s="21"/>
      <c r="D6" s="21"/>
      <c r="E6" s="21"/>
      <c r="F6" s="21"/>
    </row>
    <row r="7" spans="1:6" x14ac:dyDescent="0.25">
      <c r="A7" s="21"/>
      <c r="B7" s="21"/>
      <c r="C7" s="21"/>
      <c r="D7" s="21"/>
      <c r="E7" s="21"/>
      <c r="F7" s="21"/>
    </row>
    <row r="8" spans="1:6" x14ac:dyDescent="0.25">
      <c r="A8" s="21"/>
      <c r="B8" s="21"/>
      <c r="C8" s="21"/>
      <c r="D8" s="21"/>
      <c r="E8" s="21"/>
      <c r="F8" s="21"/>
    </row>
  </sheetData>
  <sortState ref="A2:F4">
    <sortCondition descending="1" ref="E2:E4"/>
  </sortState>
  <conditionalFormatting sqref="D1 D9:D1048576">
    <cfRule type="cellIs" dxfId="287" priority="59" operator="equal">
      <formula>1</formula>
    </cfRule>
    <cfRule type="cellIs" dxfId="286" priority="60" operator="equal">
      <formula>20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14.125" style="2" bestFit="1" customWidth="1"/>
    <col min="2" max="2" width="15.375" style="2" bestFit="1" customWidth="1"/>
    <col min="3" max="3" width="6.375" style="2" bestFit="1" customWidth="1"/>
    <col min="4" max="4" width="4.375" style="2" bestFit="1" customWidth="1"/>
    <col min="5" max="5" width="5" style="2" bestFit="1" customWidth="1"/>
    <col min="6" max="6" width="3.875" style="2" bestFit="1" customWidth="1"/>
    <col min="7" max="7" width="3.875" style="2" customWidth="1"/>
    <col min="8" max="9" width="3.875" style="2" bestFit="1" customWidth="1"/>
    <col min="10" max="10" width="3.875" style="2" customWidth="1"/>
    <col min="11" max="12" width="3.875" style="2" bestFit="1" customWidth="1"/>
    <col min="13" max="14" width="3.375" style="2" bestFit="1" customWidth="1"/>
    <col min="15" max="15" width="3.375" style="30" bestFit="1" customWidth="1"/>
    <col min="16" max="16" width="13" style="2" bestFit="1" customWidth="1"/>
    <col min="17" max="16384" width="9" style="2"/>
  </cols>
  <sheetData>
    <row r="1" spans="1:15" s="1" customFormat="1" ht="16.5" thickBot="1" x14ac:dyDescent="0.3">
      <c r="A1" s="111" t="s">
        <v>9</v>
      </c>
      <c r="B1" s="93" t="s">
        <v>25</v>
      </c>
      <c r="C1" s="94" t="s">
        <v>24</v>
      </c>
      <c r="D1" s="94" t="s">
        <v>1</v>
      </c>
      <c r="E1" s="94" t="s">
        <v>2</v>
      </c>
      <c r="F1" s="94">
        <v>10</v>
      </c>
      <c r="G1" s="93">
        <v>12</v>
      </c>
      <c r="H1" s="93">
        <v>14</v>
      </c>
      <c r="I1" s="93">
        <v>16</v>
      </c>
      <c r="J1" s="93">
        <v>18</v>
      </c>
      <c r="K1" s="93">
        <v>20</v>
      </c>
      <c r="L1" s="93">
        <v>22</v>
      </c>
      <c r="M1" s="93">
        <v>24</v>
      </c>
      <c r="N1" s="93">
        <v>26</v>
      </c>
      <c r="O1" s="112">
        <v>28</v>
      </c>
    </row>
    <row r="2" spans="1:15" x14ac:dyDescent="0.25">
      <c r="A2" s="84" t="s">
        <v>62</v>
      </c>
      <c r="B2" s="2" t="s">
        <v>49</v>
      </c>
      <c r="C2" s="86">
        <v>2</v>
      </c>
      <c r="D2" s="86">
        <f ca="1">RANDBETWEEN(1,20)</f>
        <v>17</v>
      </c>
      <c r="E2" s="86">
        <f ca="1">D2+C2</f>
        <v>19</v>
      </c>
      <c r="F2" s="86" t="str">
        <f t="shared" ref="F2:O2" ca="1" si="0">IF($E2&gt;F$1-1,"Yes","No")</f>
        <v>Yes</v>
      </c>
      <c r="G2" s="2" t="str">
        <f t="shared" ca="1" si="0"/>
        <v>Yes</v>
      </c>
      <c r="H2" s="2" t="str">
        <f t="shared" ca="1" si="0"/>
        <v>Yes</v>
      </c>
      <c r="I2" s="2" t="str">
        <f t="shared" ca="1" si="0"/>
        <v>Yes</v>
      </c>
      <c r="J2" s="2" t="str">
        <f t="shared" ca="1" si="0"/>
        <v>Yes</v>
      </c>
      <c r="K2" s="2" t="str">
        <f t="shared" ca="1" si="0"/>
        <v>No</v>
      </c>
      <c r="L2" s="2" t="str">
        <f t="shared" ca="1" si="0"/>
        <v>No</v>
      </c>
      <c r="M2" s="2" t="str">
        <f t="shared" ca="1" si="0"/>
        <v>No</v>
      </c>
      <c r="N2" s="2" t="str">
        <f t="shared" ca="1" si="0"/>
        <v>No</v>
      </c>
      <c r="O2" s="30" t="str">
        <f t="shared" ca="1" si="0"/>
        <v>No</v>
      </c>
    </row>
    <row r="3" spans="1:15" x14ac:dyDescent="0.25">
      <c r="A3" s="84" t="s">
        <v>62</v>
      </c>
      <c r="B3" s="2" t="s">
        <v>50</v>
      </c>
      <c r="C3" s="86">
        <v>4</v>
      </c>
      <c r="D3" s="86">
        <f t="shared" ref="D3:D8" ca="1" si="1">RANDBETWEEN(1,20)</f>
        <v>16</v>
      </c>
      <c r="E3" s="86">
        <f t="shared" ref="E3:E8" ca="1" si="2">D3+C3</f>
        <v>20</v>
      </c>
      <c r="F3" s="86" t="str">
        <f t="shared" ref="F3:O8" ca="1" si="3">IF($E3&gt;F$1-1,"Yes","No")</f>
        <v>Yes</v>
      </c>
      <c r="G3" s="2" t="str">
        <f t="shared" ca="1" si="3"/>
        <v>Yes</v>
      </c>
      <c r="H3" s="2" t="str">
        <f t="shared" ca="1" si="3"/>
        <v>Yes</v>
      </c>
      <c r="I3" s="2" t="str">
        <f t="shared" ca="1" si="3"/>
        <v>Yes</v>
      </c>
      <c r="J3" s="2" t="str">
        <f t="shared" ca="1" si="3"/>
        <v>Yes</v>
      </c>
      <c r="K3" s="2" t="str">
        <f t="shared" ca="1" si="3"/>
        <v>Yes</v>
      </c>
      <c r="L3" s="2" t="str">
        <f t="shared" ca="1" si="3"/>
        <v>No</v>
      </c>
      <c r="M3" s="2" t="str">
        <f t="shared" ca="1" si="3"/>
        <v>No</v>
      </c>
      <c r="N3" s="2" t="str">
        <f t="shared" ca="1" si="3"/>
        <v>No</v>
      </c>
      <c r="O3" s="30" t="str">
        <f t="shared" ca="1" si="3"/>
        <v>No</v>
      </c>
    </row>
    <row r="4" spans="1:15" x14ac:dyDescent="0.25">
      <c r="A4" s="85" t="s">
        <v>62</v>
      </c>
      <c r="B4" s="66" t="s">
        <v>51</v>
      </c>
      <c r="C4" s="87">
        <v>2</v>
      </c>
      <c r="D4" s="87">
        <f t="shared" ca="1" si="1"/>
        <v>11</v>
      </c>
      <c r="E4" s="87">
        <f t="shared" ca="1" si="2"/>
        <v>13</v>
      </c>
      <c r="F4" s="87" t="str">
        <f t="shared" ca="1" si="3"/>
        <v>Yes</v>
      </c>
      <c r="G4" s="66" t="str">
        <f t="shared" ca="1" si="3"/>
        <v>Yes</v>
      </c>
      <c r="H4" s="66" t="str">
        <f t="shared" ca="1" si="3"/>
        <v>No</v>
      </c>
      <c r="I4" s="66" t="str">
        <f t="shared" ca="1" si="3"/>
        <v>No</v>
      </c>
      <c r="J4" s="66" t="str">
        <f t="shared" ca="1" si="3"/>
        <v>No</v>
      </c>
      <c r="K4" s="66" t="str">
        <f t="shared" ca="1" si="3"/>
        <v>No</v>
      </c>
      <c r="L4" s="66" t="str">
        <f t="shared" ca="1" si="3"/>
        <v>No</v>
      </c>
      <c r="M4" s="66" t="str">
        <f t="shared" ca="1" si="3"/>
        <v>No</v>
      </c>
      <c r="N4" s="66" t="str">
        <f t="shared" ca="1" si="3"/>
        <v>No</v>
      </c>
      <c r="O4" s="67" t="str">
        <f t="shared" ca="1" si="3"/>
        <v>No</v>
      </c>
    </row>
    <row r="5" spans="1:15" x14ac:dyDescent="0.25">
      <c r="A5" s="82" t="s">
        <v>58</v>
      </c>
      <c r="B5" s="2" t="s">
        <v>49</v>
      </c>
      <c r="C5" s="86">
        <v>4</v>
      </c>
      <c r="D5" s="86">
        <f t="shared" ca="1" si="1"/>
        <v>12</v>
      </c>
      <c r="E5" s="86">
        <f t="shared" ca="1" si="2"/>
        <v>16</v>
      </c>
      <c r="F5" s="86" t="str">
        <f t="shared" ca="1" si="3"/>
        <v>Yes</v>
      </c>
      <c r="G5" s="2" t="str">
        <f t="shared" ca="1" si="3"/>
        <v>Yes</v>
      </c>
      <c r="H5" s="2" t="str">
        <f t="shared" ca="1" si="3"/>
        <v>Yes</v>
      </c>
      <c r="I5" s="2" t="str">
        <f t="shared" ca="1" si="3"/>
        <v>Yes</v>
      </c>
      <c r="J5" s="2" t="str">
        <f t="shared" ca="1" si="3"/>
        <v>No</v>
      </c>
      <c r="K5" s="2" t="str">
        <f t="shared" ca="1" si="3"/>
        <v>No</v>
      </c>
      <c r="L5" s="2" t="str">
        <f t="shared" ca="1" si="3"/>
        <v>No</v>
      </c>
      <c r="M5" s="2" t="str">
        <f t="shared" ca="1" si="3"/>
        <v>No</v>
      </c>
      <c r="N5" s="2" t="str">
        <f t="shared" ca="1" si="3"/>
        <v>No</v>
      </c>
      <c r="O5" s="30" t="str">
        <f t="shared" ca="1" si="3"/>
        <v>No</v>
      </c>
    </row>
    <row r="6" spans="1:15" x14ac:dyDescent="0.25">
      <c r="A6" s="82" t="s">
        <v>58</v>
      </c>
      <c r="B6" s="2" t="s">
        <v>50</v>
      </c>
      <c r="C6" s="86">
        <v>4</v>
      </c>
      <c r="D6" s="86">
        <f t="shared" ca="1" si="1"/>
        <v>18</v>
      </c>
      <c r="E6" s="86">
        <f t="shared" ca="1" si="2"/>
        <v>22</v>
      </c>
      <c r="F6" s="86" t="str">
        <f t="shared" ca="1" si="3"/>
        <v>Yes</v>
      </c>
      <c r="G6" s="2" t="str">
        <f t="shared" ca="1" si="3"/>
        <v>Yes</v>
      </c>
      <c r="H6" s="2" t="str">
        <f t="shared" ca="1" si="3"/>
        <v>Yes</v>
      </c>
      <c r="I6" s="2" t="str">
        <f t="shared" ca="1" si="3"/>
        <v>Yes</v>
      </c>
      <c r="J6" s="2" t="str">
        <f t="shared" ca="1" si="3"/>
        <v>Yes</v>
      </c>
      <c r="K6" s="2" t="str">
        <f t="shared" ca="1" si="3"/>
        <v>Yes</v>
      </c>
      <c r="L6" s="2" t="str">
        <f t="shared" ca="1" si="3"/>
        <v>Yes</v>
      </c>
      <c r="M6" s="2" t="str">
        <f t="shared" ca="1" si="3"/>
        <v>No</v>
      </c>
      <c r="N6" s="2" t="str">
        <f t="shared" ca="1" si="3"/>
        <v>No</v>
      </c>
      <c r="O6" s="30" t="str">
        <f t="shared" ca="1" si="3"/>
        <v>No</v>
      </c>
    </row>
    <row r="7" spans="1:15" x14ac:dyDescent="0.25">
      <c r="A7" s="82" t="s">
        <v>63</v>
      </c>
      <c r="B7" s="2" t="s">
        <v>50</v>
      </c>
      <c r="C7" s="86">
        <v>6</v>
      </c>
      <c r="D7" s="86">
        <f t="shared" ca="1" si="1"/>
        <v>8</v>
      </c>
      <c r="E7" s="86">
        <f t="shared" ref="E7" ca="1" si="4">D7+C7</f>
        <v>14</v>
      </c>
      <c r="F7" s="86" t="str">
        <f t="shared" ca="1" si="3"/>
        <v>Yes</v>
      </c>
      <c r="G7" s="2" t="str">
        <f t="shared" ca="1" si="3"/>
        <v>Yes</v>
      </c>
      <c r="H7" s="2" t="str">
        <f t="shared" ca="1" si="3"/>
        <v>Yes</v>
      </c>
      <c r="I7" s="2" t="str">
        <f t="shared" ca="1" si="3"/>
        <v>No</v>
      </c>
      <c r="J7" s="2" t="str">
        <f t="shared" ca="1" si="3"/>
        <v>No</v>
      </c>
      <c r="K7" s="2" t="str">
        <f t="shared" ca="1" si="3"/>
        <v>No</v>
      </c>
      <c r="L7" s="2" t="str">
        <f t="shared" ca="1" si="3"/>
        <v>No</v>
      </c>
      <c r="M7" s="2" t="str">
        <f t="shared" ca="1" si="3"/>
        <v>No</v>
      </c>
      <c r="N7" s="2" t="str">
        <f t="shared" ca="1" si="3"/>
        <v>No</v>
      </c>
      <c r="O7" s="30" t="str">
        <f t="shared" ca="1" si="3"/>
        <v>No</v>
      </c>
    </row>
    <row r="8" spans="1:15" x14ac:dyDescent="0.25">
      <c r="A8" s="83" t="s">
        <v>58</v>
      </c>
      <c r="B8" s="66" t="s">
        <v>51</v>
      </c>
      <c r="C8" s="87">
        <v>5</v>
      </c>
      <c r="D8" s="87">
        <f t="shared" ca="1" si="1"/>
        <v>18</v>
      </c>
      <c r="E8" s="87">
        <f t="shared" ca="1" si="2"/>
        <v>23</v>
      </c>
      <c r="F8" s="87" t="str">
        <f t="shared" ca="1" si="3"/>
        <v>Yes</v>
      </c>
      <c r="G8" s="66" t="str">
        <f t="shared" ca="1" si="3"/>
        <v>Yes</v>
      </c>
      <c r="H8" s="66" t="str">
        <f t="shared" ca="1" si="3"/>
        <v>Yes</v>
      </c>
      <c r="I8" s="66" t="str">
        <f t="shared" ca="1" si="3"/>
        <v>Yes</v>
      </c>
      <c r="J8" s="66" t="str">
        <f t="shared" ca="1" si="3"/>
        <v>Yes</v>
      </c>
      <c r="K8" s="66" t="str">
        <f t="shared" ca="1" si="3"/>
        <v>Yes</v>
      </c>
      <c r="L8" s="66" t="str">
        <f t="shared" ca="1" si="3"/>
        <v>Yes</v>
      </c>
      <c r="M8" s="66" t="str">
        <f t="shared" ca="1" si="3"/>
        <v>No</v>
      </c>
      <c r="N8" s="66" t="str">
        <f t="shared" ca="1" si="3"/>
        <v>No</v>
      </c>
      <c r="O8" s="67" t="str">
        <f t="shared" ca="1" si="3"/>
        <v>No</v>
      </c>
    </row>
  </sheetData>
  <sortState ref="A47:O50">
    <sortCondition ref="B47:B50"/>
  </sortState>
  <conditionalFormatting sqref="D9:D1048576">
    <cfRule type="cellIs" dxfId="285" priority="415" operator="equal">
      <formula>20</formula>
    </cfRule>
    <cfRule type="cellIs" dxfId="284" priority="416" operator="equal">
      <formula>1</formula>
    </cfRule>
  </conditionalFormatting>
  <conditionalFormatting sqref="F2:O4">
    <cfRule type="cellIs" dxfId="283" priority="213" operator="equal">
      <formula>"No"</formula>
    </cfRule>
    <cfRule type="cellIs" dxfId="282" priority="214" operator="equal">
      <formula>"Yes"</formula>
    </cfRule>
  </conditionalFormatting>
  <conditionalFormatting sqref="A2">
    <cfRule type="cellIs" dxfId="281" priority="21" operator="equal">
      <formula>"No"</formula>
    </cfRule>
    <cfRule type="cellIs" dxfId="280" priority="22" operator="equal">
      <formula>"Yes"</formula>
    </cfRule>
  </conditionalFormatting>
  <conditionalFormatting sqref="F2:O2">
    <cfRule type="cellIs" dxfId="279" priority="23" operator="equal">
      <formula>"No"</formula>
    </cfRule>
    <cfRule type="cellIs" dxfId="278" priority="24" operator="equal">
      <formula>"Yes"</formula>
    </cfRule>
  </conditionalFormatting>
  <conditionalFormatting sqref="F3:O4">
    <cfRule type="cellIs" dxfId="277" priority="19" operator="equal">
      <formula>"No"</formula>
    </cfRule>
    <cfRule type="cellIs" dxfId="276" priority="20" operator="equal">
      <formula>"Yes"</formula>
    </cfRule>
  </conditionalFormatting>
  <conditionalFormatting sqref="A3:A4">
    <cfRule type="cellIs" dxfId="275" priority="17" operator="equal">
      <formula>"No"</formula>
    </cfRule>
    <cfRule type="cellIs" dxfId="274" priority="18" operator="equal">
      <formula>"Yes"</formula>
    </cfRule>
  </conditionalFormatting>
  <conditionalFormatting sqref="D5:D6 D8">
    <cfRule type="cellIs" dxfId="273" priority="7" operator="equal">
      <formula>20</formula>
    </cfRule>
    <cfRule type="cellIs" dxfId="272" priority="8" operator="equal">
      <formula>1</formula>
    </cfRule>
  </conditionalFormatting>
  <conditionalFormatting sqref="F5:O6 F8:O8">
    <cfRule type="cellIs" dxfId="271" priority="5" operator="equal">
      <formula>"No"</formula>
    </cfRule>
    <cfRule type="cellIs" dxfId="270" priority="6" operator="equal">
      <formula>"Yes"</formula>
    </cfRule>
  </conditionalFormatting>
  <conditionalFormatting sqref="D7">
    <cfRule type="cellIs" dxfId="269" priority="3" operator="equal">
      <formula>20</formula>
    </cfRule>
    <cfRule type="cellIs" dxfId="268" priority="4" operator="equal">
      <formula>1</formula>
    </cfRule>
  </conditionalFormatting>
  <conditionalFormatting sqref="F7:O7">
    <cfRule type="cellIs" dxfId="267" priority="1" operator="equal">
      <formula>"No"</formula>
    </cfRule>
    <cfRule type="cellIs" dxfId="266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showGridLines="0"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25" defaultRowHeight="15.75" x14ac:dyDescent="0.25"/>
  <cols>
    <col min="1" max="1" width="24.625" style="69" bestFit="1" customWidth="1"/>
    <col min="2" max="2" width="5" style="2" bestFit="1" customWidth="1"/>
    <col min="3" max="3" width="8.875" style="2" bestFit="1" customWidth="1"/>
    <col min="4" max="4" width="6.125" style="2" bestFit="1" customWidth="1"/>
    <col min="5" max="5" width="3.875" style="2" bestFit="1" customWidth="1"/>
    <col min="6" max="6" width="5.25" style="2" bestFit="1" customWidth="1"/>
    <col min="7" max="7" width="3.875" style="2" bestFit="1" customWidth="1"/>
    <col min="8" max="8" width="5" style="2" bestFit="1" customWidth="1"/>
    <col min="9" max="9" width="4.125" style="2" bestFit="1" customWidth="1"/>
    <col min="10" max="10" width="3.875" style="2" bestFit="1" customWidth="1"/>
    <col min="11" max="11" width="4.5" style="2" bestFit="1" customWidth="1"/>
    <col min="12" max="12" width="5.375" style="2" bestFit="1" customWidth="1"/>
    <col min="13" max="13" width="4.375" style="2" bestFit="1" customWidth="1"/>
    <col min="14" max="14" width="3.875" style="2" bestFit="1" customWidth="1"/>
    <col min="15" max="15" width="3.375" style="2" bestFit="1" customWidth="1"/>
    <col min="16" max="16" width="9.375" style="18" bestFit="1" customWidth="1"/>
    <col min="17" max="17" width="6.125" style="2" bestFit="1" customWidth="1"/>
    <col min="18" max="18" width="3.875" style="2" bestFit="1" customWidth="1"/>
    <col min="19" max="19" width="5.25" style="2" bestFit="1" customWidth="1"/>
    <col min="20" max="23" width="3.875" style="2" bestFit="1" customWidth="1"/>
    <col min="24" max="24" width="4.5" style="2" bestFit="1" customWidth="1"/>
    <col min="25" max="25" width="5.375" style="2" bestFit="1" customWidth="1"/>
    <col min="26" max="26" width="4.375" style="2" bestFit="1" customWidth="1"/>
    <col min="27" max="27" width="3.875" style="2" bestFit="1" customWidth="1"/>
    <col min="28" max="28" width="3.375" style="30" bestFit="1" customWidth="1"/>
    <col min="29" max="29" width="11.875" style="2" bestFit="1" customWidth="1"/>
    <col min="30" max="16384" width="9.125" style="2"/>
  </cols>
  <sheetData>
    <row r="1" spans="1:28" s="1" customFormat="1" x14ac:dyDescent="0.25">
      <c r="A1" s="68"/>
      <c r="B1" s="4"/>
      <c r="C1" s="4"/>
      <c r="G1" s="3" t="s">
        <v>48</v>
      </c>
      <c r="H1" s="31"/>
      <c r="I1" s="31"/>
      <c r="J1" s="31"/>
      <c r="K1" s="3"/>
      <c r="L1" s="31"/>
      <c r="M1" s="31"/>
      <c r="N1" s="31"/>
      <c r="O1" s="31"/>
      <c r="P1" s="17"/>
      <c r="T1" s="3" t="s">
        <v>48</v>
      </c>
      <c r="U1" s="31"/>
      <c r="V1" s="31"/>
      <c r="W1" s="3"/>
      <c r="X1" s="3"/>
      <c r="Y1" s="31"/>
      <c r="Z1" s="31"/>
      <c r="AA1" s="31"/>
      <c r="AB1" s="32"/>
    </row>
    <row r="2" spans="1:28" s="1" customFormat="1" ht="16.5" thickBot="1" x14ac:dyDescent="0.3">
      <c r="A2" s="97"/>
      <c r="B2" s="93"/>
      <c r="C2" s="93"/>
      <c r="D2" s="93"/>
      <c r="E2" s="93"/>
      <c r="F2" s="93"/>
      <c r="G2" s="117" t="s">
        <v>69</v>
      </c>
      <c r="H2" s="117" t="s">
        <v>60</v>
      </c>
      <c r="I2" s="117" t="s">
        <v>61</v>
      </c>
      <c r="J2" s="117"/>
      <c r="K2" s="117" t="s">
        <v>65</v>
      </c>
      <c r="L2" s="117" t="s">
        <v>58</v>
      </c>
      <c r="M2" s="117" t="s">
        <v>67</v>
      </c>
      <c r="N2" s="117"/>
      <c r="O2" s="118"/>
      <c r="P2" s="119"/>
      <c r="Q2" s="117"/>
      <c r="R2" s="117"/>
      <c r="S2" s="117"/>
      <c r="T2" s="117" t="s">
        <v>69</v>
      </c>
      <c r="U2" s="117"/>
      <c r="V2" s="117"/>
      <c r="W2" s="117"/>
      <c r="X2" s="117" t="s">
        <v>65</v>
      </c>
      <c r="Y2" s="117" t="s">
        <v>58</v>
      </c>
      <c r="Z2" s="117" t="s">
        <v>67</v>
      </c>
      <c r="AA2" s="93"/>
      <c r="AB2" s="96"/>
    </row>
    <row r="3" spans="1:28" s="1" customFormat="1" ht="16.5" thickBot="1" x14ac:dyDescent="0.3">
      <c r="A3" s="92" t="s">
        <v>55</v>
      </c>
      <c r="B3" s="93" t="s">
        <v>3</v>
      </c>
      <c r="C3" s="94" t="s">
        <v>6</v>
      </c>
      <c r="D3" s="94" t="s">
        <v>7</v>
      </c>
      <c r="E3" s="94" t="s">
        <v>4</v>
      </c>
      <c r="F3" s="94" t="s">
        <v>5</v>
      </c>
      <c r="G3" s="94">
        <v>12</v>
      </c>
      <c r="H3" s="93">
        <v>13</v>
      </c>
      <c r="I3" s="93">
        <v>14</v>
      </c>
      <c r="J3" s="93">
        <v>15</v>
      </c>
      <c r="K3" s="93">
        <v>16</v>
      </c>
      <c r="L3" s="93">
        <v>17</v>
      </c>
      <c r="M3" s="93">
        <v>19</v>
      </c>
      <c r="N3" s="93">
        <v>20</v>
      </c>
      <c r="O3" s="93">
        <v>22</v>
      </c>
      <c r="P3" s="95" t="s">
        <v>8</v>
      </c>
      <c r="Q3" s="94" t="s">
        <v>7</v>
      </c>
      <c r="R3" s="94" t="s">
        <v>4</v>
      </c>
      <c r="S3" s="94" t="s">
        <v>5</v>
      </c>
      <c r="T3" s="94">
        <v>12</v>
      </c>
      <c r="U3" s="93">
        <v>13</v>
      </c>
      <c r="V3" s="93">
        <v>14</v>
      </c>
      <c r="W3" s="93">
        <v>15</v>
      </c>
      <c r="X3" s="93">
        <v>16</v>
      </c>
      <c r="Y3" s="93">
        <v>17</v>
      </c>
      <c r="Z3" s="93">
        <v>19</v>
      </c>
      <c r="AA3" s="93">
        <v>20</v>
      </c>
      <c r="AB3" s="96">
        <v>22</v>
      </c>
    </row>
    <row r="4" spans="1:28" s="1" customFormat="1" x14ac:dyDescent="0.25">
      <c r="A4" s="70" t="s">
        <v>59</v>
      </c>
      <c r="B4" s="90">
        <v>2</v>
      </c>
      <c r="C4" s="86">
        <v>2</v>
      </c>
      <c r="D4" s="86">
        <v>0</v>
      </c>
      <c r="E4" s="86">
        <f ca="1">RANDBETWEEN(1,20)</f>
        <v>8</v>
      </c>
      <c r="F4" s="86">
        <f ca="1">SUM(B4:E4)</f>
        <v>12</v>
      </c>
      <c r="G4" s="86" t="str">
        <f t="shared" ref="G4:O4" ca="1" si="0">IF($F4&gt;G$3-1,"Yes","No")</f>
        <v>Yes</v>
      </c>
      <c r="H4" s="90" t="str">
        <f t="shared" ca="1" si="0"/>
        <v>No</v>
      </c>
      <c r="I4" s="90" t="str">
        <f t="shared" ca="1" si="0"/>
        <v>No</v>
      </c>
      <c r="J4" s="90" t="str">
        <f t="shared" ca="1" si="0"/>
        <v>No</v>
      </c>
      <c r="K4" s="90" t="str">
        <f t="shared" ca="1" si="0"/>
        <v>No</v>
      </c>
      <c r="L4" s="90" t="str">
        <f t="shared" ca="1" si="0"/>
        <v>No</v>
      </c>
      <c r="M4" s="90" t="str">
        <f t="shared" ca="1" si="0"/>
        <v>No</v>
      </c>
      <c r="N4" s="90" t="str">
        <f t="shared" ca="1" si="0"/>
        <v>No</v>
      </c>
      <c r="O4" s="30" t="str">
        <f t="shared" ca="1" si="0"/>
        <v>No</v>
      </c>
      <c r="P4" s="18">
        <v>3</v>
      </c>
      <c r="Q4" s="86">
        <v>3</v>
      </c>
      <c r="R4" s="86">
        <f ca="1">RANDBETWEEN(1,20)</f>
        <v>8</v>
      </c>
      <c r="S4" s="86">
        <f ca="1">SUM(B4,P4:R4)</f>
        <v>16</v>
      </c>
      <c r="T4" s="86" t="str">
        <f t="shared" ref="T4:AB4" ca="1" si="1">IF($S4&gt;T$3-1,"Yes","No")</f>
        <v>Yes</v>
      </c>
      <c r="U4" s="90" t="str">
        <f t="shared" ca="1" si="1"/>
        <v>Yes</v>
      </c>
      <c r="V4" s="90" t="str">
        <f t="shared" ca="1" si="1"/>
        <v>Yes</v>
      </c>
      <c r="W4" s="90" t="str">
        <f t="shared" ca="1" si="1"/>
        <v>Yes</v>
      </c>
      <c r="X4" s="90" t="str">
        <f t="shared" ca="1" si="1"/>
        <v>Yes</v>
      </c>
      <c r="Y4" s="90" t="str">
        <f t="shared" ca="1" si="1"/>
        <v>No</v>
      </c>
      <c r="Z4" s="90" t="str">
        <f t="shared" ca="1" si="1"/>
        <v>No</v>
      </c>
      <c r="AA4" s="90" t="str">
        <f t="shared" ca="1" si="1"/>
        <v>No</v>
      </c>
      <c r="AB4" s="30" t="str">
        <f t="shared" ca="1" si="1"/>
        <v>No</v>
      </c>
    </row>
    <row r="5" spans="1:28" s="1" customFormat="1" x14ac:dyDescent="0.25">
      <c r="A5" s="70" t="s">
        <v>68</v>
      </c>
      <c r="B5" s="86">
        <v>2</v>
      </c>
      <c r="C5" s="86">
        <v>2</v>
      </c>
      <c r="D5" s="86">
        <v>0</v>
      </c>
      <c r="E5" s="86">
        <f ca="1">RANDBETWEEN(1,20)</f>
        <v>3</v>
      </c>
      <c r="F5" s="86">
        <f ca="1">SUM(B5:E5)</f>
        <v>7</v>
      </c>
      <c r="G5" s="86" t="str">
        <f t="shared" ref="G5:O6" ca="1" si="2">IF($F5&gt;G$3-1,"Yes","No")</f>
        <v>No</v>
      </c>
      <c r="H5" s="90" t="str">
        <f t="shared" ca="1" si="2"/>
        <v>No</v>
      </c>
      <c r="I5" s="90" t="str">
        <f t="shared" ca="1" si="2"/>
        <v>No</v>
      </c>
      <c r="J5" s="90" t="str">
        <f t="shared" ca="1" si="2"/>
        <v>No</v>
      </c>
      <c r="K5" s="90" t="str">
        <f t="shared" ca="1" si="2"/>
        <v>No</v>
      </c>
      <c r="L5" s="90" t="str">
        <f t="shared" ca="1" si="2"/>
        <v>No</v>
      </c>
      <c r="M5" s="90" t="str">
        <f t="shared" ca="1" si="2"/>
        <v>No</v>
      </c>
      <c r="N5" s="90" t="str">
        <f t="shared" ca="1" si="2"/>
        <v>No</v>
      </c>
      <c r="O5" s="90" t="str">
        <f t="shared" ca="1" si="2"/>
        <v>No</v>
      </c>
      <c r="P5" s="123">
        <v>5</v>
      </c>
      <c r="Q5" s="86">
        <v>2</v>
      </c>
      <c r="R5" s="86">
        <f ca="1">RANDBETWEEN(1,20)</f>
        <v>12</v>
      </c>
      <c r="S5" s="86">
        <f ca="1">SUM(B5,P5:R5)</f>
        <v>21</v>
      </c>
      <c r="T5" s="86" t="str">
        <f t="shared" ref="T5:AB6" ca="1" si="3">IF($S5&gt;T$3-1,"Yes","No")</f>
        <v>Yes</v>
      </c>
      <c r="U5" s="90" t="str">
        <f t="shared" ca="1" si="3"/>
        <v>Yes</v>
      </c>
      <c r="V5" s="90" t="str">
        <f t="shared" ca="1" si="3"/>
        <v>Yes</v>
      </c>
      <c r="W5" s="90" t="str">
        <f t="shared" ca="1" si="3"/>
        <v>Yes</v>
      </c>
      <c r="X5" s="90" t="str">
        <f t="shared" ca="1" si="3"/>
        <v>Yes</v>
      </c>
      <c r="Y5" s="90" t="str">
        <f t="shared" ca="1" si="3"/>
        <v>Yes</v>
      </c>
      <c r="Z5" s="90" t="str">
        <f t="shared" ca="1" si="3"/>
        <v>Yes</v>
      </c>
      <c r="AA5" s="90" t="str">
        <f t="shared" ca="1" si="3"/>
        <v>Yes</v>
      </c>
      <c r="AB5" s="30" t="str">
        <f t="shared" ca="1" si="3"/>
        <v>No</v>
      </c>
    </row>
    <row r="6" spans="1:28" s="1" customFormat="1" x14ac:dyDescent="0.25">
      <c r="A6" s="71" t="s">
        <v>64</v>
      </c>
      <c r="B6" s="66">
        <v>2</v>
      </c>
      <c r="C6" s="87">
        <v>2</v>
      </c>
      <c r="D6" s="87">
        <v>0</v>
      </c>
      <c r="E6" s="87">
        <f ca="1">RANDBETWEEN(1,20)</f>
        <v>5</v>
      </c>
      <c r="F6" s="87">
        <f ca="1">SUM(B6:E6)</f>
        <v>9</v>
      </c>
      <c r="G6" s="87" t="str">
        <f t="shared" ca="1" si="2"/>
        <v>No</v>
      </c>
      <c r="H6" s="66" t="str">
        <f t="shared" ca="1" si="2"/>
        <v>No</v>
      </c>
      <c r="I6" s="66" t="str">
        <f t="shared" ca="1" si="2"/>
        <v>No</v>
      </c>
      <c r="J6" s="66" t="str">
        <f t="shared" ca="1" si="2"/>
        <v>No</v>
      </c>
      <c r="K6" s="66" t="str">
        <f t="shared" ca="1" si="2"/>
        <v>No</v>
      </c>
      <c r="L6" s="66" t="str">
        <f t="shared" ca="1" si="2"/>
        <v>No</v>
      </c>
      <c r="M6" s="66" t="str">
        <f t="shared" ca="1" si="2"/>
        <v>No</v>
      </c>
      <c r="N6" s="66" t="str">
        <f t="shared" ca="1" si="2"/>
        <v>No</v>
      </c>
      <c r="O6" s="66" t="str">
        <f t="shared" ca="1" si="2"/>
        <v>No</v>
      </c>
      <c r="P6" s="120">
        <v>5</v>
      </c>
      <c r="Q6" s="87">
        <v>5</v>
      </c>
      <c r="R6" s="87">
        <f ca="1">RANDBETWEEN(1,20)</f>
        <v>2</v>
      </c>
      <c r="S6" s="87">
        <f ca="1">SUM(B6,P6:R6)</f>
        <v>14</v>
      </c>
      <c r="T6" s="87" t="str">
        <f t="shared" ca="1" si="3"/>
        <v>Yes</v>
      </c>
      <c r="U6" s="66" t="str">
        <f t="shared" ca="1" si="3"/>
        <v>Yes</v>
      </c>
      <c r="V6" s="66" t="str">
        <f t="shared" ca="1" si="3"/>
        <v>Yes</v>
      </c>
      <c r="W6" s="66" t="str">
        <f t="shared" ca="1" si="3"/>
        <v>No</v>
      </c>
      <c r="X6" s="66" t="str">
        <f t="shared" ca="1" si="3"/>
        <v>No</v>
      </c>
      <c r="Y6" s="66" t="str">
        <f t="shared" ca="1" si="3"/>
        <v>No</v>
      </c>
      <c r="Z6" s="66" t="str">
        <f t="shared" ca="1" si="3"/>
        <v>No</v>
      </c>
      <c r="AA6" s="66" t="str">
        <f t="shared" ca="1" si="3"/>
        <v>No</v>
      </c>
      <c r="AB6" s="67" t="str">
        <f t="shared" ca="1" si="3"/>
        <v>No</v>
      </c>
    </row>
    <row r="7" spans="1:28" s="1" customFormat="1" x14ac:dyDescent="0.25">
      <c r="A7" s="129" t="s">
        <v>66</v>
      </c>
      <c r="B7" s="130">
        <v>2</v>
      </c>
      <c r="C7" s="131">
        <v>0</v>
      </c>
      <c r="D7" s="131">
        <v>1</v>
      </c>
      <c r="E7" s="131">
        <f t="shared" ref="E7:E8" ca="1" si="4">RANDBETWEEN(1,20)</f>
        <v>5</v>
      </c>
      <c r="F7" s="131">
        <f t="shared" ref="F7" ca="1" si="5">SUM(B7:E7)</f>
        <v>8</v>
      </c>
      <c r="G7" s="131" t="str">
        <f t="shared" ref="G7:O8" ca="1" si="6">IF($F7&gt;G$3-1,"Yes","No")</f>
        <v>No</v>
      </c>
      <c r="H7" s="130" t="str">
        <f t="shared" ca="1" si="6"/>
        <v>No</v>
      </c>
      <c r="I7" s="130" t="str">
        <f t="shared" ca="1" si="6"/>
        <v>No</v>
      </c>
      <c r="J7" s="130" t="str">
        <f t="shared" ca="1" si="6"/>
        <v>No</v>
      </c>
      <c r="K7" s="130" t="str">
        <f t="shared" ca="1" si="6"/>
        <v>No</v>
      </c>
      <c r="L7" s="130" t="str">
        <f t="shared" ca="1" si="6"/>
        <v>No</v>
      </c>
      <c r="M7" s="130" t="str">
        <f t="shared" ca="1" si="6"/>
        <v>No</v>
      </c>
      <c r="N7" s="130" t="str">
        <f t="shared" ca="1" si="6"/>
        <v>No</v>
      </c>
      <c r="O7" s="130" t="str">
        <f t="shared" ca="1" si="6"/>
        <v>No</v>
      </c>
      <c r="P7" s="132">
        <v>1</v>
      </c>
      <c r="Q7" s="131">
        <v>0</v>
      </c>
      <c r="R7" s="131">
        <f t="shared" ref="R7:R8" ca="1" si="7">RANDBETWEEN(1,20)</f>
        <v>13</v>
      </c>
      <c r="S7" s="131">
        <f t="shared" ref="S7" ca="1" si="8">SUM(B7,P7:R7)</f>
        <v>16</v>
      </c>
      <c r="T7" s="131" t="str">
        <f t="shared" ref="T7:AB8" ca="1" si="9">IF($S7&gt;T$3-1,"Yes","No")</f>
        <v>Yes</v>
      </c>
      <c r="U7" s="130" t="str">
        <f t="shared" ca="1" si="9"/>
        <v>Yes</v>
      </c>
      <c r="V7" s="130" t="str">
        <f t="shared" ca="1" si="9"/>
        <v>Yes</v>
      </c>
      <c r="W7" s="130" t="str">
        <f t="shared" ca="1" si="9"/>
        <v>Yes</v>
      </c>
      <c r="X7" s="130" t="str">
        <f t="shared" ca="1" si="9"/>
        <v>Yes</v>
      </c>
      <c r="Y7" s="130" t="str">
        <f t="shared" ca="1" si="9"/>
        <v>No</v>
      </c>
      <c r="Z7" s="130" t="str">
        <f t="shared" ca="1" si="9"/>
        <v>No</v>
      </c>
      <c r="AA7" s="130" t="str">
        <f t="shared" ca="1" si="9"/>
        <v>No</v>
      </c>
      <c r="AB7" s="133" t="str">
        <f t="shared" ca="1" si="9"/>
        <v>No</v>
      </c>
    </row>
    <row r="8" spans="1:28" ht="16.5" thickBot="1" x14ac:dyDescent="0.3">
      <c r="A8" s="124" t="s">
        <v>66</v>
      </c>
      <c r="B8" s="125">
        <v>2</v>
      </c>
      <c r="C8" s="126">
        <v>0</v>
      </c>
      <c r="D8" s="126">
        <v>1</v>
      </c>
      <c r="E8" s="126">
        <f t="shared" ca="1" si="4"/>
        <v>15</v>
      </c>
      <c r="F8" s="126">
        <f t="shared" ref="F8" ca="1" si="10">SUM(B8:E8)</f>
        <v>18</v>
      </c>
      <c r="G8" s="126" t="str">
        <f t="shared" ca="1" si="6"/>
        <v>Yes</v>
      </c>
      <c r="H8" s="125" t="str">
        <f t="shared" ca="1" si="6"/>
        <v>Yes</v>
      </c>
      <c r="I8" s="125" t="str">
        <f t="shared" ca="1" si="6"/>
        <v>Yes</v>
      </c>
      <c r="J8" s="125" t="str">
        <f t="shared" ca="1" si="6"/>
        <v>Yes</v>
      </c>
      <c r="K8" s="125" t="str">
        <f t="shared" ca="1" si="6"/>
        <v>Yes</v>
      </c>
      <c r="L8" s="125" t="str">
        <f t="shared" ca="1" si="6"/>
        <v>Yes</v>
      </c>
      <c r="M8" s="125" t="str">
        <f t="shared" ca="1" si="6"/>
        <v>No</v>
      </c>
      <c r="N8" s="125" t="str">
        <f t="shared" ca="1" si="6"/>
        <v>No</v>
      </c>
      <c r="O8" s="125" t="str">
        <f t="shared" ca="1" si="6"/>
        <v>No</v>
      </c>
      <c r="P8" s="127">
        <v>1</v>
      </c>
      <c r="Q8" s="126">
        <v>0</v>
      </c>
      <c r="R8" s="126">
        <f t="shared" ca="1" si="7"/>
        <v>14</v>
      </c>
      <c r="S8" s="126">
        <f t="shared" ref="S8" ca="1" si="11">SUM(B8,P8:R8)</f>
        <v>17</v>
      </c>
      <c r="T8" s="126" t="str">
        <f t="shared" ca="1" si="9"/>
        <v>Yes</v>
      </c>
      <c r="U8" s="125" t="str">
        <f t="shared" ca="1" si="9"/>
        <v>Yes</v>
      </c>
      <c r="V8" s="125" t="str">
        <f t="shared" ca="1" si="9"/>
        <v>Yes</v>
      </c>
      <c r="W8" s="125" t="str">
        <f t="shared" ca="1" si="9"/>
        <v>Yes</v>
      </c>
      <c r="X8" s="125" t="str">
        <f t="shared" ca="1" si="9"/>
        <v>Yes</v>
      </c>
      <c r="Y8" s="125" t="str">
        <f t="shared" ca="1" si="9"/>
        <v>Yes</v>
      </c>
      <c r="Z8" s="125" t="str">
        <f t="shared" ca="1" si="9"/>
        <v>No</v>
      </c>
      <c r="AA8" s="125" t="str">
        <f t="shared" ca="1" si="9"/>
        <v>No</v>
      </c>
      <c r="AB8" s="128" t="str">
        <f t="shared" ca="1" si="9"/>
        <v>No</v>
      </c>
    </row>
  </sheetData>
  <sortState ref="A4:AB30">
    <sortCondition ref="A4:A9"/>
  </sortState>
  <conditionalFormatting sqref="A3:G3 AD1:XFD7 P3:S3 P1:S1 A8:XFD1048576 A1:F2 A6:AB7">
    <cfRule type="cellIs" dxfId="265" priority="1210" operator="equal">
      <formula>"No"</formula>
    </cfRule>
    <cfRule type="cellIs" dxfId="264" priority="1211" operator="equal">
      <formula>"Yes"</formula>
    </cfRule>
  </conditionalFormatting>
  <conditionalFormatting sqref="R1 E1:E3 R3 E6:E1048576 R6:R1048576">
    <cfRule type="cellIs" dxfId="263" priority="1206" operator="equal">
      <formula>1</formula>
    </cfRule>
    <cfRule type="cellIs" dxfId="262" priority="1209" operator="equal">
      <formula>20</formula>
    </cfRule>
  </conditionalFormatting>
  <conditionalFormatting sqref="U1">
    <cfRule type="cellIs" dxfId="261" priority="1050" operator="equal">
      <formula>"No"</formula>
    </cfRule>
    <cfRule type="cellIs" dxfId="260" priority="1051" operator="equal">
      <formula>"Yes"</formula>
    </cfRule>
  </conditionalFormatting>
  <conditionalFormatting sqref="V1">
    <cfRule type="cellIs" dxfId="259" priority="872" operator="equal">
      <formula>"No"</formula>
    </cfRule>
    <cfRule type="cellIs" dxfId="258" priority="873" operator="equal">
      <formula>"Yes"</formula>
    </cfRule>
  </conditionalFormatting>
  <conditionalFormatting sqref="V1">
    <cfRule type="cellIs" dxfId="257" priority="852" operator="equal">
      <formula>"No"</formula>
    </cfRule>
    <cfRule type="cellIs" dxfId="256" priority="853" operator="equal">
      <formula>"Yes"</formula>
    </cfRule>
  </conditionalFormatting>
  <conditionalFormatting sqref="I1:J1 I3">
    <cfRule type="cellIs" dxfId="255" priority="818" operator="equal">
      <formula>"No"</formula>
    </cfRule>
    <cfRule type="cellIs" dxfId="254" priority="819" operator="equal">
      <formula>"Yes"</formula>
    </cfRule>
  </conditionalFormatting>
  <conditionalFormatting sqref="O1">
    <cfRule type="cellIs" dxfId="253" priority="808" operator="equal">
      <formula>"No"</formula>
    </cfRule>
    <cfRule type="cellIs" dxfId="252" priority="809" operator="equal">
      <formula>"Yes"</formula>
    </cfRule>
  </conditionalFormatting>
  <conditionalFormatting sqref="I1:J1">
    <cfRule type="cellIs" dxfId="251" priority="804" operator="equal">
      <formula>"No"</formula>
    </cfRule>
    <cfRule type="cellIs" dxfId="250" priority="805" operator="equal">
      <formula>"Yes"</formula>
    </cfRule>
  </conditionalFormatting>
  <conditionalFormatting sqref="H3">
    <cfRule type="cellIs" dxfId="249" priority="832" operator="equal">
      <formula>"No"</formula>
    </cfRule>
    <cfRule type="cellIs" dxfId="248" priority="833" operator="equal">
      <formula>"Yes"</formula>
    </cfRule>
  </conditionalFormatting>
  <conditionalFormatting sqref="K1 K3">
    <cfRule type="cellIs" dxfId="247" priority="794" operator="equal">
      <formula>"No"</formula>
    </cfRule>
    <cfRule type="cellIs" dxfId="246" priority="795" operator="equal">
      <formula>"Yes"</formula>
    </cfRule>
  </conditionalFormatting>
  <conditionalFormatting sqref="O3">
    <cfRule type="cellIs" dxfId="245" priority="828" operator="equal">
      <formula>"No"</formula>
    </cfRule>
    <cfRule type="cellIs" dxfId="244" priority="829" operator="equal">
      <formula>"Yes"</formula>
    </cfRule>
  </conditionalFormatting>
  <conditionalFormatting sqref="K3">
    <cfRule type="cellIs" dxfId="243" priority="826" operator="equal">
      <formula>"No"</formula>
    </cfRule>
    <cfRule type="cellIs" dxfId="242" priority="827" operator="equal">
      <formula>"Yes"</formula>
    </cfRule>
  </conditionalFormatting>
  <conditionalFormatting sqref="L3">
    <cfRule type="cellIs" dxfId="241" priority="822" operator="equal">
      <formula>"No"</formula>
    </cfRule>
    <cfRule type="cellIs" dxfId="240" priority="823" operator="equal">
      <formula>"Yes"</formula>
    </cfRule>
  </conditionalFormatting>
  <conditionalFormatting sqref="M1">
    <cfRule type="cellIs" dxfId="239" priority="812" operator="equal">
      <formula>"No"</formula>
    </cfRule>
    <cfRule type="cellIs" dxfId="238" priority="813" operator="equal">
      <formula>"Yes"</formula>
    </cfRule>
  </conditionalFormatting>
  <conditionalFormatting sqref="I3">
    <cfRule type="cellIs" dxfId="237" priority="806" operator="equal">
      <formula>"No"</formula>
    </cfRule>
    <cfRule type="cellIs" dxfId="236" priority="807" operator="equal">
      <formula>"Yes"</formula>
    </cfRule>
  </conditionalFormatting>
  <conditionalFormatting sqref="L3">
    <cfRule type="cellIs" dxfId="235" priority="802" operator="equal">
      <formula>"No"</formula>
    </cfRule>
    <cfRule type="cellIs" dxfId="234" priority="803" operator="equal">
      <formula>"Yes"</formula>
    </cfRule>
  </conditionalFormatting>
  <conditionalFormatting sqref="O3">
    <cfRule type="cellIs" dxfId="233" priority="834" operator="equal">
      <formula>"No"</formula>
    </cfRule>
    <cfRule type="cellIs" dxfId="232" priority="835" operator="equal">
      <formula>"Yes"</formula>
    </cfRule>
  </conditionalFormatting>
  <conditionalFormatting sqref="H1">
    <cfRule type="cellIs" dxfId="231" priority="830" operator="equal">
      <formula>"No"</formula>
    </cfRule>
    <cfRule type="cellIs" dxfId="230" priority="831" operator="equal">
      <formula>"Yes"</formula>
    </cfRule>
  </conditionalFormatting>
  <conditionalFormatting sqref="K1">
    <cfRule type="cellIs" dxfId="229" priority="824" operator="equal">
      <formula>"No"</formula>
    </cfRule>
    <cfRule type="cellIs" dxfId="228" priority="825" operator="equal">
      <formula>"Yes"</formula>
    </cfRule>
  </conditionalFormatting>
  <conditionalFormatting sqref="M1">
    <cfRule type="cellIs" dxfId="227" priority="816" operator="equal">
      <formula>"No"</formula>
    </cfRule>
    <cfRule type="cellIs" dxfId="226" priority="817" operator="equal">
      <formula>"Yes"</formula>
    </cfRule>
  </conditionalFormatting>
  <conditionalFormatting sqref="O1">
    <cfRule type="cellIs" dxfId="225" priority="810" operator="equal">
      <formula>"No"</formula>
    </cfRule>
    <cfRule type="cellIs" dxfId="224" priority="811" operator="equal">
      <formula>"Yes"</formula>
    </cfRule>
  </conditionalFormatting>
  <conditionalFormatting sqref="M1">
    <cfRule type="cellIs" dxfId="223" priority="796" operator="equal">
      <formula>"No"</formula>
    </cfRule>
    <cfRule type="cellIs" dxfId="222" priority="797" operator="equal">
      <formula>"Yes"</formula>
    </cfRule>
  </conditionalFormatting>
  <conditionalFormatting sqref="O3">
    <cfRule type="cellIs" dxfId="221" priority="790" operator="equal">
      <formula>"No"</formula>
    </cfRule>
    <cfRule type="cellIs" dxfId="220" priority="791" operator="equal">
      <formula>"Yes"</formula>
    </cfRule>
  </conditionalFormatting>
  <conditionalFormatting sqref="O1 O3">
    <cfRule type="cellIs" dxfId="219" priority="792" operator="equal">
      <formula>"No"</formula>
    </cfRule>
    <cfRule type="cellIs" dxfId="218" priority="793" operator="equal">
      <formula>"Yes"</formula>
    </cfRule>
  </conditionalFormatting>
  <conditionalFormatting sqref="O1">
    <cfRule type="cellIs" dxfId="217" priority="788" operator="equal">
      <formula>"No"</formula>
    </cfRule>
    <cfRule type="cellIs" dxfId="216" priority="789" operator="equal">
      <formula>"Yes"</formula>
    </cfRule>
  </conditionalFormatting>
  <conditionalFormatting sqref="N3">
    <cfRule type="cellIs" dxfId="215" priority="782" operator="equal">
      <formula>"No"</formula>
    </cfRule>
    <cfRule type="cellIs" dxfId="214" priority="783" operator="equal">
      <formula>"Yes"</formula>
    </cfRule>
  </conditionalFormatting>
  <conditionalFormatting sqref="N3">
    <cfRule type="cellIs" dxfId="213" priority="780" operator="equal">
      <formula>"No"</formula>
    </cfRule>
    <cfRule type="cellIs" dxfId="212" priority="781" operator="equal">
      <formula>"Yes"</formula>
    </cfRule>
  </conditionalFormatting>
  <conditionalFormatting sqref="N3">
    <cfRule type="cellIs" dxfId="211" priority="776" operator="equal">
      <formula>"No"</formula>
    </cfRule>
    <cfRule type="cellIs" dxfId="210" priority="777" operator="equal">
      <formula>"Yes"</formula>
    </cfRule>
  </conditionalFormatting>
  <conditionalFormatting sqref="AB1">
    <cfRule type="cellIs" dxfId="209" priority="648" operator="equal">
      <formula>"No"</formula>
    </cfRule>
    <cfRule type="cellIs" dxfId="208" priority="649" operator="equal">
      <formula>"Yes"</formula>
    </cfRule>
  </conditionalFormatting>
  <conditionalFormatting sqref="AB1">
    <cfRule type="cellIs" dxfId="207" priority="650" operator="equal">
      <formula>"No"</formula>
    </cfRule>
    <cfRule type="cellIs" dxfId="206" priority="651" operator="equal">
      <formula>"Yes"</formula>
    </cfRule>
  </conditionalFormatting>
  <conditionalFormatting sqref="AB1">
    <cfRule type="cellIs" dxfId="205" priority="646" operator="equal">
      <formula>"No"</formula>
    </cfRule>
    <cfRule type="cellIs" dxfId="204" priority="647" operator="equal">
      <formula>"Yes"</formula>
    </cfRule>
  </conditionalFormatting>
  <conditionalFormatting sqref="AB1">
    <cfRule type="cellIs" dxfId="203" priority="644" operator="equal">
      <formula>"No"</formula>
    </cfRule>
    <cfRule type="cellIs" dxfId="202" priority="645" operator="equal">
      <formula>"Yes"</formula>
    </cfRule>
  </conditionalFormatting>
  <conditionalFormatting sqref="L1">
    <cfRule type="cellIs" dxfId="201" priority="610" operator="equal">
      <formula>"No"</formula>
    </cfRule>
    <cfRule type="cellIs" dxfId="200" priority="611" operator="equal">
      <formula>"Yes"</formula>
    </cfRule>
  </conditionalFormatting>
  <conditionalFormatting sqref="L1">
    <cfRule type="cellIs" dxfId="199" priority="608" operator="equal">
      <formula>"No"</formula>
    </cfRule>
    <cfRule type="cellIs" dxfId="198" priority="609" operator="equal">
      <formula>"Yes"</formula>
    </cfRule>
  </conditionalFormatting>
  <conditionalFormatting sqref="Y1:Z1">
    <cfRule type="cellIs" dxfId="197" priority="342" operator="equal">
      <formula>"No"</formula>
    </cfRule>
    <cfRule type="cellIs" dxfId="196" priority="343" operator="equal">
      <formula>"Yes"</formula>
    </cfRule>
  </conditionalFormatting>
  <conditionalFormatting sqref="Y1:Z1">
    <cfRule type="cellIs" dxfId="195" priority="346" operator="equal">
      <formula>"No"</formula>
    </cfRule>
    <cfRule type="cellIs" dxfId="194" priority="347" operator="equal">
      <formula>"Yes"</formula>
    </cfRule>
  </conditionalFormatting>
  <conditionalFormatting sqref="Y1:Z1">
    <cfRule type="cellIs" dxfId="193" priority="338" operator="equal">
      <formula>"No"</formula>
    </cfRule>
    <cfRule type="cellIs" dxfId="192" priority="339" operator="equal">
      <formula>"Yes"</formula>
    </cfRule>
  </conditionalFormatting>
  <conditionalFormatting sqref="N1">
    <cfRule type="cellIs" dxfId="191" priority="294" operator="equal">
      <formula>"No"</formula>
    </cfRule>
    <cfRule type="cellIs" dxfId="190" priority="295" operator="equal">
      <formula>"Yes"</formula>
    </cfRule>
  </conditionalFormatting>
  <conditionalFormatting sqref="N1">
    <cfRule type="cellIs" dxfId="189" priority="292" operator="equal">
      <formula>"No"</formula>
    </cfRule>
    <cfRule type="cellIs" dxfId="188" priority="293" operator="equal">
      <formula>"Yes"</formula>
    </cfRule>
  </conditionalFormatting>
  <conditionalFormatting sqref="N1">
    <cfRule type="cellIs" dxfId="187" priority="290" operator="equal">
      <formula>"No"</formula>
    </cfRule>
    <cfRule type="cellIs" dxfId="186" priority="291" operator="equal">
      <formula>"Yes"</formula>
    </cfRule>
  </conditionalFormatting>
  <conditionalFormatting sqref="AA1:AA2">
    <cfRule type="cellIs" dxfId="185" priority="278" operator="equal">
      <formula>"No"</formula>
    </cfRule>
    <cfRule type="cellIs" dxfId="184" priority="279" operator="equal">
      <formula>"Yes"</formula>
    </cfRule>
  </conditionalFormatting>
  <conditionalFormatting sqref="AA1:AA2">
    <cfRule type="cellIs" dxfId="183" priority="276" operator="equal">
      <formula>"No"</formula>
    </cfRule>
    <cfRule type="cellIs" dxfId="182" priority="277" operator="equal">
      <formula>"Yes"</formula>
    </cfRule>
  </conditionalFormatting>
  <conditionalFormatting sqref="AA1:AA2">
    <cfRule type="cellIs" dxfId="181" priority="274" operator="equal">
      <formula>"No"</formula>
    </cfRule>
    <cfRule type="cellIs" dxfId="180" priority="275" operator="equal">
      <formula>"Yes"</formula>
    </cfRule>
  </conditionalFormatting>
  <conditionalFormatting sqref="W1">
    <cfRule type="cellIs" dxfId="179" priority="270" operator="equal">
      <formula>"No"</formula>
    </cfRule>
    <cfRule type="cellIs" dxfId="178" priority="271" operator="equal">
      <formula>"Yes"</formula>
    </cfRule>
  </conditionalFormatting>
  <conditionalFormatting sqref="W1">
    <cfRule type="cellIs" dxfId="177" priority="272" operator="equal">
      <formula>"No"</formula>
    </cfRule>
    <cfRule type="cellIs" dxfId="176" priority="273" operator="equal">
      <formula>"Yes"</formula>
    </cfRule>
  </conditionalFormatting>
  <conditionalFormatting sqref="T3">
    <cfRule type="cellIs" dxfId="175" priority="268" operator="equal">
      <formula>"No"</formula>
    </cfRule>
    <cfRule type="cellIs" dxfId="174" priority="269" operator="equal">
      <formula>"Yes"</formula>
    </cfRule>
  </conditionalFormatting>
  <conditionalFormatting sqref="U3">
    <cfRule type="cellIs" dxfId="173" priority="264" operator="equal">
      <formula>"No"</formula>
    </cfRule>
    <cfRule type="cellIs" dxfId="172" priority="265" operator="equal">
      <formula>"Yes"</formula>
    </cfRule>
  </conditionalFormatting>
  <conditionalFormatting sqref="W3">
    <cfRule type="cellIs" dxfId="171" priority="244" operator="equal">
      <formula>"No"</formula>
    </cfRule>
    <cfRule type="cellIs" dxfId="170" priority="245" operator="equal">
      <formula>"Yes"</formula>
    </cfRule>
  </conditionalFormatting>
  <conditionalFormatting sqref="Y3">
    <cfRule type="cellIs" dxfId="169" priority="254" operator="equal">
      <formula>"No"</formula>
    </cfRule>
    <cfRule type="cellIs" dxfId="168" priority="255" operator="equal">
      <formula>"Yes"</formula>
    </cfRule>
  </conditionalFormatting>
  <conditionalFormatting sqref="W3">
    <cfRule type="cellIs" dxfId="167" priority="260" operator="equal">
      <formula>"No"</formula>
    </cfRule>
    <cfRule type="cellIs" dxfId="166" priority="261" operator="equal">
      <formula>"Yes"</formula>
    </cfRule>
  </conditionalFormatting>
  <conditionalFormatting sqref="X3">
    <cfRule type="cellIs" dxfId="165" priority="258" operator="equal">
      <formula>"No"</formula>
    </cfRule>
    <cfRule type="cellIs" dxfId="164" priority="259" operator="equal">
      <formula>"Yes"</formula>
    </cfRule>
  </conditionalFormatting>
  <conditionalFormatting sqref="Y3">
    <cfRule type="cellIs" dxfId="163" priority="252" operator="equal">
      <formula>"No"</formula>
    </cfRule>
    <cfRule type="cellIs" dxfId="162" priority="253" operator="equal">
      <formula>"Yes"</formula>
    </cfRule>
  </conditionalFormatting>
  <conditionalFormatting sqref="V3">
    <cfRule type="cellIs" dxfId="161" priority="256" operator="equal">
      <formula>"No"</formula>
    </cfRule>
    <cfRule type="cellIs" dxfId="160" priority="257" operator="equal">
      <formula>"Yes"</formula>
    </cfRule>
  </conditionalFormatting>
  <conditionalFormatting sqref="V3">
    <cfRule type="cellIs" dxfId="159" priority="250" operator="equal">
      <formula>"No"</formula>
    </cfRule>
    <cfRule type="cellIs" dxfId="158" priority="251" operator="equal">
      <formula>"Yes"</formula>
    </cfRule>
  </conditionalFormatting>
  <conditionalFormatting sqref="X3">
    <cfRule type="cellIs" dxfId="157" priority="248" operator="equal">
      <formula>"No"</formula>
    </cfRule>
    <cfRule type="cellIs" dxfId="156" priority="249" operator="equal">
      <formula>"Yes"</formula>
    </cfRule>
  </conditionalFormatting>
  <conditionalFormatting sqref="Y3">
    <cfRule type="cellIs" dxfId="155" priority="246" operator="equal">
      <formula>"No"</formula>
    </cfRule>
    <cfRule type="cellIs" dxfId="154" priority="247" operator="equal">
      <formula>"Yes"</formula>
    </cfRule>
  </conditionalFormatting>
  <conditionalFormatting sqref="AA3">
    <cfRule type="cellIs" dxfId="153" priority="234" operator="equal">
      <formula>"No"</formula>
    </cfRule>
    <cfRule type="cellIs" dxfId="152" priority="235" operator="equal">
      <formula>"Yes"</formula>
    </cfRule>
  </conditionalFormatting>
  <conditionalFormatting sqref="AA3">
    <cfRule type="cellIs" dxfId="151" priority="238" operator="equal">
      <formula>"No"</formula>
    </cfRule>
    <cfRule type="cellIs" dxfId="150" priority="239" operator="equal">
      <formula>"Yes"</formula>
    </cfRule>
  </conditionalFormatting>
  <conditionalFormatting sqref="AA3">
    <cfRule type="cellIs" dxfId="149" priority="236" operator="equal">
      <formula>"No"</formula>
    </cfRule>
    <cfRule type="cellIs" dxfId="148" priority="237" operator="equal">
      <formula>"Yes"</formula>
    </cfRule>
  </conditionalFormatting>
  <conditionalFormatting sqref="J3">
    <cfRule type="cellIs" dxfId="147" priority="226" operator="equal">
      <formula>"No"</formula>
    </cfRule>
    <cfRule type="cellIs" dxfId="146" priority="227" operator="equal">
      <formula>"Yes"</formula>
    </cfRule>
  </conditionalFormatting>
  <conditionalFormatting sqref="J3">
    <cfRule type="cellIs" dxfId="145" priority="230" operator="equal">
      <formula>"No"</formula>
    </cfRule>
    <cfRule type="cellIs" dxfId="144" priority="231" operator="equal">
      <formula>"Yes"</formula>
    </cfRule>
  </conditionalFormatting>
  <conditionalFormatting sqref="AB2:AB3">
    <cfRule type="cellIs" dxfId="143" priority="222" operator="equal">
      <formula>"No"</formula>
    </cfRule>
    <cfRule type="cellIs" dxfId="142" priority="223" operator="equal">
      <formula>"Yes"</formula>
    </cfRule>
  </conditionalFormatting>
  <conditionalFormatting sqref="AB2:AB3">
    <cfRule type="cellIs" dxfId="141" priority="224" operator="equal">
      <formula>"No"</formula>
    </cfRule>
    <cfRule type="cellIs" dxfId="140" priority="225" operator="equal">
      <formula>"Yes"</formula>
    </cfRule>
  </conditionalFormatting>
  <conditionalFormatting sqref="AB2:AB3">
    <cfRule type="cellIs" dxfId="139" priority="220" operator="equal">
      <formula>"No"</formula>
    </cfRule>
    <cfRule type="cellIs" dxfId="138" priority="221" operator="equal">
      <formula>"Yes"</formula>
    </cfRule>
  </conditionalFormatting>
  <conditionalFormatting sqref="AB2:AB3">
    <cfRule type="cellIs" dxfId="137" priority="218" operator="equal">
      <formula>"No"</formula>
    </cfRule>
    <cfRule type="cellIs" dxfId="136" priority="219" operator="equal">
      <formula>"Yes"</formula>
    </cfRule>
  </conditionalFormatting>
  <conditionalFormatting sqref="Z3">
    <cfRule type="cellIs" dxfId="135" priority="210" operator="equal">
      <formula>"No"</formula>
    </cfRule>
    <cfRule type="cellIs" dxfId="134" priority="211" operator="equal">
      <formula>"Yes"</formula>
    </cfRule>
  </conditionalFormatting>
  <conditionalFormatting sqref="Z3">
    <cfRule type="cellIs" dxfId="133" priority="214" operator="equal">
      <formula>"No"</formula>
    </cfRule>
    <cfRule type="cellIs" dxfId="132" priority="215" operator="equal">
      <formula>"Yes"</formula>
    </cfRule>
  </conditionalFormatting>
  <conditionalFormatting sqref="Z3">
    <cfRule type="cellIs" dxfId="131" priority="212" operator="equal">
      <formula>"No"</formula>
    </cfRule>
    <cfRule type="cellIs" dxfId="130" priority="213" operator="equal">
      <formula>"Yes"</formula>
    </cfRule>
  </conditionalFormatting>
  <conditionalFormatting sqref="G1">
    <cfRule type="cellIs" dxfId="129" priority="206" operator="equal">
      <formula>"No"</formula>
    </cfRule>
    <cfRule type="cellIs" dxfId="128" priority="207" operator="equal">
      <formula>"Yes"</formula>
    </cfRule>
  </conditionalFormatting>
  <conditionalFormatting sqref="G1">
    <cfRule type="cellIs" dxfId="127" priority="208" operator="equal">
      <formula>"No"</formula>
    </cfRule>
    <cfRule type="cellIs" dxfId="126" priority="209" operator="equal">
      <formula>"Yes"</formula>
    </cfRule>
  </conditionalFormatting>
  <conditionalFormatting sqref="T1">
    <cfRule type="cellIs" dxfId="125" priority="202" operator="equal">
      <formula>"No"</formula>
    </cfRule>
    <cfRule type="cellIs" dxfId="124" priority="203" operator="equal">
      <formula>"Yes"</formula>
    </cfRule>
  </conditionalFormatting>
  <conditionalFormatting sqref="T1">
    <cfRule type="cellIs" dxfId="123" priority="204" operator="equal">
      <formula>"No"</formula>
    </cfRule>
    <cfRule type="cellIs" dxfId="122" priority="205" operator="equal">
      <formula>"Yes"</formula>
    </cfRule>
  </conditionalFormatting>
  <conditionalFormatting sqref="E6:E8">
    <cfRule type="cellIs" dxfId="121" priority="189" operator="equal">
      <formula>19</formula>
    </cfRule>
  </conditionalFormatting>
  <conditionalFormatting sqref="R6:R8 E6:E8">
    <cfRule type="cellIs" dxfId="120" priority="188" operator="equal">
      <formula>19</formula>
    </cfRule>
  </conditionalFormatting>
  <conditionalFormatting sqref="E8">
    <cfRule type="cellIs" dxfId="119" priority="156" operator="equal">
      <formula>19</formula>
    </cfRule>
  </conditionalFormatting>
  <conditionalFormatting sqref="R8">
    <cfRule type="cellIs" dxfId="118" priority="155" operator="equal">
      <formula>19</formula>
    </cfRule>
  </conditionalFormatting>
  <conditionalFormatting sqref="E8">
    <cfRule type="cellIs" dxfId="117" priority="154" operator="equal">
      <formula>19</formula>
    </cfRule>
  </conditionalFormatting>
  <conditionalFormatting sqref="N2">
    <cfRule type="cellIs" dxfId="116" priority="70" operator="equal">
      <formula>"No"</formula>
    </cfRule>
    <cfRule type="cellIs" dxfId="115" priority="71" operator="equal">
      <formula>"Yes"</formula>
    </cfRule>
  </conditionalFormatting>
  <conditionalFormatting sqref="V2">
    <cfRule type="cellIs" dxfId="114" priority="52" operator="equal">
      <formula>"No"</formula>
    </cfRule>
    <cfRule type="cellIs" dxfId="113" priority="53" operator="equal">
      <formula>"Yes"</formula>
    </cfRule>
  </conditionalFormatting>
  <conditionalFormatting sqref="U2">
    <cfRule type="cellIs" dxfId="112" priority="54" operator="equal">
      <formula>"No"</formula>
    </cfRule>
    <cfRule type="cellIs" dxfId="111" priority="55" operator="equal">
      <formula>"Yes"</formula>
    </cfRule>
  </conditionalFormatting>
  <conditionalFormatting sqref="V2">
    <cfRule type="cellIs" dxfId="110" priority="50" operator="equal">
      <formula>"No"</formula>
    </cfRule>
    <cfRule type="cellIs" dxfId="109" priority="51" operator="equal">
      <formula>"Yes"</formula>
    </cfRule>
  </conditionalFormatting>
  <conditionalFormatting sqref="M3">
    <cfRule type="cellIs" dxfId="108" priority="114" operator="equal">
      <formula>"No"</formula>
    </cfRule>
    <cfRule type="cellIs" dxfId="107" priority="115" operator="equal">
      <formula>"Yes"</formula>
    </cfRule>
  </conditionalFormatting>
  <conditionalFormatting sqref="M3">
    <cfRule type="cellIs" dxfId="106" priority="118" operator="equal">
      <formula>"No"</formula>
    </cfRule>
    <cfRule type="cellIs" dxfId="105" priority="119" operator="equal">
      <formula>"Yes"</formula>
    </cfRule>
  </conditionalFormatting>
  <conditionalFormatting sqref="M3">
    <cfRule type="cellIs" dxfId="104" priority="116" operator="equal">
      <formula>"No"</formula>
    </cfRule>
    <cfRule type="cellIs" dxfId="103" priority="117" operator="equal">
      <formula>"Yes"</formula>
    </cfRule>
  </conditionalFormatting>
  <conditionalFormatting sqref="I2">
    <cfRule type="cellIs" dxfId="102" priority="42" operator="equal">
      <formula>"No"</formula>
    </cfRule>
    <cfRule type="cellIs" dxfId="101" priority="43" operator="equal">
      <formula>"Yes"</formula>
    </cfRule>
  </conditionalFormatting>
  <conditionalFormatting sqref="I2">
    <cfRule type="cellIs" dxfId="100" priority="40" operator="equal">
      <formula>"No"</formula>
    </cfRule>
    <cfRule type="cellIs" dxfId="99" priority="41" operator="equal">
      <formula>"Yes"</formula>
    </cfRule>
  </conditionalFormatting>
  <conditionalFormatting sqref="T2">
    <cfRule type="cellIs" dxfId="98" priority="38" operator="equal">
      <formula>"No"</formula>
    </cfRule>
    <cfRule type="cellIs" dxfId="97" priority="39" operator="equal">
      <formula>"Yes"</formula>
    </cfRule>
  </conditionalFormatting>
  <conditionalFormatting sqref="A4:Q4 S4:AB4 A5">
    <cfRule type="cellIs" dxfId="96" priority="106" operator="equal">
      <formula>"No"</formula>
    </cfRule>
    <cfRule type="cellIs" dxfId="95" priority="107" operator="equal">
      <formula>"Yes"</formula>
    </cfRule>
  </conditionalFormatting>
  <conditionalFormatting sqref="E4">
    <cfRule type="cellIs" dxfId="94" priority="104" operator="equal">
      <formula>1</formula>
    </cfRule>
    <cfRule type="cellIs" dxfId="93" priority="105" operator="equal">
      <formula>20</formula>
    </cfRule>
  </conditionalFormatting>
  <conditionalFormatting sqref="E4">
    <cfRule type="cellIs" dxfId="92" priority="103" operator="equal">
      <formula>19</formula>
    </cfRule>
  </conditionalFormatting>
  <conditionalFormatting sqref="E4">
    <cfRule type="cellIs" dxfId="91" priority="102" operator="equal">
      <formula>19</formula>
    </cfRule>
  </conditionalFormatting>
  <conditionalFormatting sqref="R4">
    <cfRule type="cellIs" dxfId="90" priority="100" operator="equal">
      <formula>"No"</formula>
    </cfRule>
    <cfRule type="cellIs" dxfId="89" priority="101" operator="equal">
      <formula>"Yes"</formula>
    </cfRule>
  </conditionalFormatting>
  <conditionalFormatting sqref="R4">
    <cfRule type="cellIs" dxfId="88" priority="98" operator="equal">
      <formula>1</formula>
    </cfRule>
    <cfRule type="cellIs" dxfId="87" priority="99" operator="equal">
      <formula>20</formula>
    </cfRule>
  </conditionalFormatting>
  <conditionalFormatting sqref="R4">
    <cfRule type="cellIs" dxfId="86" priority="97" operator="equal">
      <formula>19</formula>
    </cfRule>
  </conditionalFormatting>
  <conditionalFormatting sqref="R4">
    <cfRule type="cellIs" dxfId="85" priority="96" operator="equal">
      <formula>19</formula>
    </cfRule>
  </conditionalFormatting>
  <conditionalFormatting sqref="P2:S2">
    <cfRule type="cellIs" dxfId="84" priority="94" operator="equal">
      <formula>"No"</formula>
    </cfRule>
    <cfRule type="cellIs" dxfId="83" priority="95" operator="equal">
      <formula>"Yes"</formula>
    </cfRule>
  </conditionalFormatting>
  <conditionalFormatting sqref="R2">
    <cfRule type="cellIs" dxfId="82" priority="92" operator="equal">
      <formula>1</formula>
    </cfRule>
    <cfRule type="cellIs" dxfId="81" priority="93" operator="equal">
      <formula>20</formula>
    </cfRule>
  </conditionalFormatting>
  <conditionalFormatting sqref="O2">
    <cfRule type="cellIs" dxfId="80" priority="80" operator="equal">
      <formula>"No"</formula>
    </cfRule>
    <cfRule type="cellIs" dxfId="79" priority="81" operator="equal">
      <formula>"Yes"</formula>
    </cfRule>
  </conditionalFormatting>
  <conditionalFormatting sqref="K2">
    <cfRule type="cellIs" dxfId="78" priority="76" operator="equal">
      <formula>"No"</formula>
    </cfRule>
    <cfRule type="cellIs" dxfId="77" priority="77" operator="equal">
      <formula>"Yes"</formula>
    </cfRule>
  </conditionalFormatting>
  <conditionalFormatting sqref="M2">
    <cfRule type="cellIs" dxfId="76" priority="84" operator="equal">
      <formula>"No"</formula>
    </cfRule>
    <cfRule type="cellIs" dxfId="75" priority="85" operator="equal">
      <formula>"Yes"</formula>
    </cfRule>
  </conditionalFormatting>
  <conditionalFormatting sqref="H2">
    <cfRule type="cellIs" dxfId="74" priority="90" operator="equal">
      <formula>"No"</formula>
    </cfRule>
    <cfRule type="cellIs" dxfId="73" priority="91" operator="equal">
      <formula>"Yes"</formula>
    </cfRule>
  </conditionalFormatting>
  <conditionalFormatting sqref="K2">
    <cfRule type="cellIs" dxfId="72" priority="88" operator="equal">
      <formula>"No"</formula>
    </cfRule>
    <cfRule type="cellIs" dxfId="71" priority="89" operator="equal">
      <formula>"Yes"</formula>
    </cfRule>
  </conditionalFormatting>
  <conditionalFormatting sqref="M2">
    <cfRule type="cellIs" dxfId="70" priority="86" operator="equal">
      <formula>"No"</formula>
    </cfRule>
    <cfRule type="cellIs" dxfId="69" priority="87" operator="equal">
      <formula>"Yes"</formula>
    </cfRule>
  </conditionalFormatting>
  <conditionalFormatting sqref="O2">
    <cfRule type="cellIs" dxfId="68" priority="82" operator="equal">
      <formula>"No"</formula>
    </cfRule>
    <cfRule type="cellIs" dxfId="67" priority="83" operator="equal">
      <formula>"Yes"</formula>
    </cfRule>
  </conditionalFormatting>
  <conditionalFormatting sqref="M2">
    <cfRule type="cellIs" dxfId="66" priority="78" operator="equal">
      <formula>"No"</formula>
    </cfRule>
    <cfRule type="cellIs" dxfId="65" priority="79" operator="equal">
      <formula>"Yes"</formula>
    </cfRule>
  </conditionalFormatting>
  <conditionalFormatting sqref="O2">
    <cfRule type="cellIs" dxfId="64" priority="74" operator="equal">
      <formula>"No"</formula>
    </cfRule>
    <cfRule type="cellIs" dxfId="63" priority="75" operator="equal">
      <formula>"Yes"</formula>
    </cfRule>
  </conditionalFormatting>
  <conditionalFormatting sqref="O2">
    <cfRule type="cellIs" dxfId="62" priority="72" operator="equal">
      <formula>"No"</formula>
    </cfRule>
    <cfRule type="cellIs" dxfId="61" priority="73" operator="equal">
      <formula>"Yes"</formula>
    </cfRule>
  </conditionalFormatting>
  <conditionalFormatting sqref="N2">
    <cfRule type="cellIs" dxfId="60" priority="68" operator="equal">
      <formula>"No"</formula>
    </cfRule>
    <cfRule type="cellIs" dxfId="59" priority="69" operator="equal">
      <formula>"Yes"</formula>
    </cfRule>
  </conditionalFormatting>
  <conditionalFormatting sqref="N2">
    <cfRule type="cellIs" dxfId="58" priority="66" operator="equal">
      <formula>"No"</formula>
    </cfRule>
    <cfRule type="cellIs" dxfId="57" priority="67" operator="equal">
      <formula>"Yes"</formula>
    </cfRule>
  </conditionalFormatting>
  <conditionalFormatting sqref="J2">
    <cfRule type="cellIs" dxfId="56" priority="62" operator="equal">
      <formula>"No"</formula>
    </cfRule>
    <cfRule type="cellIs" dxfId="55" priority="63" operator="equal">
      <formula>"Yes"</formula>
    </cfRule>
  </conditionalFormatting>
  <conditionalFormatting sqref="J2">
    <cfRule type="cellIs" dxfId="54" priority="64" operator="equal">
      <formula>"No"</formula>
    </cfRule>
    <cfRule type="cellIs" dxfId="53" priority="65" operator="equal">
      <formula>"Yes"</formula>
    </cfRule>
  </conditionalFormatting>
  <conditionalFormatting sqref="L2">
    <cfRule type="cellIs" dxfId="52" priority="58" operator="equal">
      <formula>"No"</formula>
    </cfRule>
    <cfRule type="cellIs" dxfId="51" priority="59" operator="equal">
      <formula>"Yes"</formula>
    </cfRule>
  </conditionalFormatting>
  <conditionalFormatting sqref="L2">
    <cfRule type="cellIs" dxfId="50" priority="60" operator="equal">
      <formula>"No"</formula>
    </cfRule>
    <cfRule type="cellIs" dxfId="49" priority="61" operator="equal">
      <formula>"Yes"</formula>
    </cfRule>
  </conditionalFormatting>
  <conditionalFormatting sqref="L2">
    <cfRule type="cellIs" dxfId="48" priority="56" operator="equal">
      <formula>"No"</formula>
    </cfRule>
    <cfRule type="cellIs" dxfId="47" priority="57" operator="equal">
      <formula>"Yes"</formula>
    </cfRule>
  </conditionalFormatting>
  <conditionalFormatting sqref="W2">
    <cfRule type="cellIs" dxfId="46" priority="46" operator="equal">
      <formula>"No"</formula>
    </cfRule>
    <cfRule type="cellIs" dxfId="45" priority="47" operator="equal">
      <formula>"Yes"</formula>
    </cfRule>
  </conditionalFormatting>
  <conditionalFormatting sqref="W2">
    <cfRule type="cellIs" dxfId="44" priority="48" operator="equal">
      <formula>"No"</formula>
    </cfRule>
    <cfRule type="cellIs" dxfId="43" priority="49" operator="equal">
      <formula>"Yes"</formula>
    </cfRule>
  </conditionalFormatting>
  <conditionalFormatting sqref="I2">
    <cfRule type="cellIs" dxfId="42" priority="44" operator="equal">
      <formula>"No"</formula>
    </cfRule>
    <cfRule type="cellIs" dxfId="41" priority="45" operator="equal">
      <formula>"Yes"</formula>
    </cfRule>
  </conditionalFormatting>
  <conditionalFormatting sqref="G2">
    <cfRule type="cellIs" dxfId="40" priority="36" operator="equal">
      <formula>"No"</formula>
    </cfRule>
    <cfRule type="cellIs" dxfId="39" priority="37" operator="equal">
      <formula>"Yes"</formula>
    </cfRule>
  </conditionalFormatting>
  <conditionalFormatting sqref="I2">
    <cfRule type="cellIs" dxfId="38" priority="32" operator="equal">
      <formula>"No"</formula>
    </cfRule>
    <cfRule type="cellIs" dxfId="37" priority="33" operator="equal">
      <formula>"Yes"</formula>
    </cfRule>
  </conditionalFormatting>
  <conditionalFormatting sqref="I2">
    <cfRule type="cellIs" dxfId="36" priority="34" operator="equal">
      <formula>"No"</formula>
    </cfRule>
    <cfRule type="cellIs" dxfId="35" priority="35" operator="equal">
      <formula>"Yes"</formula>
    </cfRule>
  </conditionalFormatting>
  <conditionalFormatting sqref="H2">
    <cfRule type="cellIs" dxfId="34" priority="28" operator="equal">
      <formula>"No"</formula>
    </cfRule>
    <cfRule type="cellIs" dxfId="33" priority="29" operator="equal">
      <formula>"Yes"</formula>
    </cfRule>
  </conditionalFormatting>
  <conditionalFormatting sqref="H2">
    <cfRule type="cellIs" dxfId="32" priority="30" operator="equal">
      <formula>"No"</formula>
    </cfRule>
    <cfRule type="cellIs" dxfId="31" priority="31" operator="equal">
      <formula>"Yes"</formula>
    </cfRule>
  </conditionalFormatting>
  <conditionalFormatting sqref="H2">
    <cfRule type="cellIs" dxfId="30" priority="26" operator="equal">
      <formula>"No"</formula>
    </cfRule>
    <cfRule type="cellIs" dxfId="29" priority="27" operator="equal">
      <formula>"Yes"</formula>
    </cfRule>
  </conditionalFormatting>
  <conditionalFormatting sqref="X2">
    <cfRule type="cellIs" dxfId="28" priority="22" operator="equal">
      <formula>"No"</formula>
    </cfRule>
    <cfRule type="cellIs" dxfId="27" priority="23" operator="equal">
      <formula>"Yes"</formula>
    </cfRule>
  </conditionalFormatting>
  <conditionalFormatting sqref="X2">
    <cfRule type="cellIs" dxfId="26" priority="24" operator="equal">
      <formula>"No"</formula>
    </cfRule>
    <cfRule type="cellIs" dxfId="25" priority="25" operator="equal">
      <formula>"Yes"</formula>
    </cfRule>
  </conditionalFormatting>
  <conditionalFormatting sqref="Y2">
    <cfRule type="cellIs" dxfId="24" priority="18" operator="equal">
      <formula>"No"</formula>
    </cfRule>
    <cfRule type="cellIs" dxfId="23" priority="19" operator="equal">
      <formula>"Yes"</formula>
    </cfRule>
  </conditionalFormatting>
  <conditionalFormatting sqref="Y2">
    <cfRule type="cellIs" dxfId="22" priority="20" operator="equal">
      <formula>"No"</formula>
    </cfRule>
    <cfRule type="cellIs" dxfId="21" priority="21" operator="equal">
      <formula>"Yes"</formula>
    </cfRule>
  </conditionalFormatting>
  <conditionalFormatting sqref="Y2">
    <cfRule type="cellIs" dxfId="20" priority="16" operator="equal">
      <formula>"No"</formula>
    </cfRule>
    <cfRule type="cellIs" dxfId="19" priority="17" operator="equal">
      <formula>"Yes"</formula>
    </cfRule>
  </conditionalFormatting>
  <conditionalFormatting sqref="Z2">
    <cfRule type="cellIs" dxfId="18" priority="12" operator="equal">
      <formula>"No"</formula>
    </cfRule>
    <cfRule type="cellIs" dxfId="17" priority="13" operator="equal">
      <formula>"Yes"</formula>
    </cfRule>
  </conditionalFormatting>
  <conditionalFormatting sqref="Z2">
    <cfRule type="cellIs" dxfId="16" priority="14" operator="equal">
      <formula>"No"</formula>
    </cfRule>
    <cfRule type="cellIs" dxfId="15" priority="15" operator="equal">
      <formula>"Yes"</formula>
    </cfRule>
  </conditionalFormatting>
  <conditionalFormatting sqref="Z2">
    <cfRule type="cellIs" dxfId="14" priority="10" operator="equal">
      <formula>"No"</formula>
    </cfRule>
    <cfRule type="cellIs" dxfId="13" priority="11" operator="equal">
      <formula>"Yes"</formula>
    </cfRule>
  </conditionalFormatting>
  <conditionalFormatting sqref="B5:AB5">
    <cfRule type="cellIs" dxfId="12" priority="8" operator="equal">
      <formula>"No"</formula>
    </cfRule>
    <cfRule type="cellIs" dxfId="11" priority="9" operator="equal">
      <formula>"Yes"</formula>
    </cfRule>
  </conditionalFormatting>
  <conditionalFormatting sqref="E5 R5">
    <cfRule type="cellIs" dxfId="10" priority="6" operator="equal">
      <formula>1</formula>
    </cfRule>
    <cfRule type="cellIs" dxfId="9" priority="7" operator="equal">
      <formula>20</formula>
    </cfRule>
  </conditionalFormatting>
  <conditionalFormatting sqref="E5">
    <cfRule type="cellIs" dxfId="8" priority="5" operator="equal">
      <formula>19</formula>
    </cfRule>
  </conditionalFormatting>
  <conditionalFormatting sqref="R5 E5">
    <cfRule type="cellIs" dxfId="7" priority="4" operator="equal">
      <formula>19</formula>
    </cfRule>
  </conditionalFormatting>
  <conditionalFormatting sqref="E7">
    <cfRule type="cellIs" dxfId="6" priority="3" operator="equal">
      <formula>19</formula>
    </cfRule>
  </conditionalFormatting>
  <conditionalFormatting sqref="R7">
    <cfRule type="cellIs" dxfId="5" priority="2" operator="equal">
      <formula>19</formula>
    </cfRule>
  </conditionalFormatting>
  <conditionalFormatting sqref="E7">
    <cfRule type="cellIs" dxfId="4" priority="1" operator="equal">
      <formula>19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showGridLines="0" topLeftCell="B1" zoomScaleNormal="100" workbookViewId="0">
      <pane ySplit="2" topLeftCell="A3" activePane="bottomLeft" state="frozen"/>
      <selection pane="bottomLeft" activeCell="U4" sqref="U4"/>
    </sheetView>
  </sheetViews>
  <sheetFormatPr defaultRowHeight="15.75" x14ac:dyDescent="0.25"/>
  <cols>
    <col min="1" max="1" width="20.125" style="2" bestFit="1" customWidth="1"/>
    <col min="2" max="2" width="6.125" style="2" bestFit="1" customWidth="1"/>
    <col min="3" max="3" width="9.375" style="2" bestFit="1" customWidth="1"/>
    <col min="4" max="4" width="3.875" style="2" bestFit="1" customWidth="1"/>
    <col min="5" max="18" width="8" style="2" customWidth="1"/>
    <col min="19" max="19" width="9" style="2" bestFit="1" customWidth="1"/>
    <col min="20" max="20" width="8" style="2" customWidth="1"/>
    <col min="21" max="21" width="4.375" style="2" bestFit="1" customWidth="1"/>
    <col min="22" max="22" width="6.625" style="2" hidden="1" customWidth="1"/>
    <col min="23" max="23" width="7.375" style="2" bestFit="1" customWidth="1"/>
    <col min="24" max="16384" width="9" style="2"/>
  </cols>
  <sheetData>
    <row r="1" spans="1:23" s="1" customFormat="1" ht="16.5" thickBot="1" x14ac:dyDescent="0.3">
      <c r="A1" s="3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25" customFormat="1" ht="32.25" thickBot="1" x14ac:dyDescent="0.3">
      <c r="A2" s="22" t="s">
        <v>9</v>
      </c>
      <c r="B2" s="72" t="s">
        <v>52</v>
      </c>
      <c r="C2" s="99" t="s">
        <v>31</v>
      </c>
      <c r="D2" s="102" t="s">
        <v>32</v>
      </c>
      <c r="E2" s="64" t="s">
        <v>34</v>
      </c>
      <c r="F2" s="24" t="s">
        <v>35</v>
      </c>
      <c r="G2" s="43" t="s">
        <v>36</v>
      </c>
      <c r="H2" s="40" t="s">
        <v>37</v>
      </c>
      <c r="I2" s="37" t="s">
        <v>38</v>
      </c>
      <c r="J2" s="61" t="s">
        <v>39</v>
      </c>
      <c r="K2" s="23" t="s">
        <v>54</v>
      </c>
      <c r="L2" s="46" t="s">
        <v>40</v>
      </c>
      <c r="M2" s="52" t="s">
        <v>41</v>
      </c>
      <c r="N2" s="55" t="s">
        <v>42</v>
      </c>
      <c r="O2" s="58" t="s">
        <v>43</v>
      </c>
      <c r="P2" s="23" t="s">
        <v>44</v>
      </c>
      <c r="Q2" s="49" t="s">
        <v>45</v>
      </c>
      <c r="R2" s="24" t="s">
        <v>56</v>
      </c>
      <c r="S2" s="34" t="s">
        <v>53</v>
      </c>
      <c r="T2" s="77" t="s">
        <v>0</v>
      </c>
      <c r="U2" s="108" t="s">
        <v>33</v>
      </c>
      <c r="V2" s="105" t="s">
        <v>57</v>
      </c>
      <c r="W2" s="80" t="s">
        <v>46</v>
      </c>
    </row>
    <row r="3" spans="1:23" x14ac:dyDescent="0.25">
      <c r="A3" s="33" t="s">
        <v>58</v>
      </c>
      <c r="B3" s="73">
        <v>1</v>
      </c>
      <c r="C3" s="100" t="s">
        <v>47</v>
      </c>
      <c r="D3" s="103">
        <v>0</v>
      </c>
      <c r="E3" s="75"/>
      <c r="F3" s="27">
        <v>5</v>
      </c>
      <c r="G3" s="44"/>
      <c r="H3" s="41"/>
      <c r="I3" s="38"/>
      <c r="J3" s="62"/>
      <c r="K3" s="26"/>
      <c r="L3" s="47"/>
      <c r="M3" s="53"/>
      <c r="N3" s="56"/>
      <c r="O3" s="59"/>
      <c r="P3" s="26"/>
      <c r="Q3" s="50">
        <v>7</v>
      </c>
      <c r="R3" s="27">
        <f t="shared" ref="R3:R4" si="0">SUM(E3:Q3)</f>
        <v>12</v>
      </c>
      <c r="S3" s="35"/>
      <c r="T3" s="78"/>
      <c r="U3" s="109">
        <v>21</v>
      </c>
      <c r="V3" s="106">
        <f t="shared" ref="V3:V4" si="1">U3+T3-R3</f>
        <v>9</v>
      </c>
      <c r="W3" s="91">
        <f t="shared" ref="W3:W4" si="2">SMALL(U3:V3,1)</f>
        <v>9</v>
      </c>
    </row>
    <row r="4" spans="1:23" ht="16.5" thickBot="1" x14ac:dyDescent="0.3">
      <c r="A4" s="65" t="s">
        <v>62</v>
      </c>
      <c r="B4" s="74">
        <v>2</v>
      </c>
      <c r="C4" s="101" t="s">
        <v>47</v>
      </c>
      <c r="D4" s="104">
        <v>0</v>
      </c>
      <c r="E4" s="76"/>
      <c r="F4" s="29">
        <v>19</v>
      </c>
      <c r="G4" s="45"/>
      <c r="H4" s="42"/>
      <c r="I4" s="39"/>
      <c r="J4" s="63"/>
      <c r="K4" s="28"/>
      <c r="L4" s="48"/>
      <c r="M4" s="54"/>
      <c r="N4" s="57"/>
      <c r="O4" s="60"/>
      <c r="P4" s="28"/>
      <c r="Q4" s="51"/>
      <c r="R4" s="29">
        <f t="shared" si="0"/>
        <v>19</v>
      </c>
      <c r="S4" s="36"/>
      <c r="T4" s="79"/>
      <c r="U4" s="110">
        <v>21</v>
      </c>
      <c r="V4" s="107">
        <f t="shared" si="1"/>
        <v>2</v>
      </c>
      <c r="W4" s="81">
        <f t="shared" si="2"/>
        <v>2</v>
      </c>
    </row>
  </sheetData>
  <sortState ref="A3:W19">
    <sortCondition ref="B3:B19"/>
    <sortCondition ref="A3:A19"/>
  </sortState>
  <conditionalFormatting sqref="W2">
    <cfRule type="cellIs" dxfId="3" priority="37" operator="lessThan">
      <formula>1</formula>
    </cfRule>
  </conditionalFormatting>
  <conditionalFormatting sqref="W3">
    <cfRule type="cellIs" dxfId="2" priority="29" stopIfTrue="1" operator="lessThan">
      <formula>0.5</formula>
    </cfRule>
  </conditionalFormatting>
  <conditionalFormatting sqref="W4">
    <cfRule type="cellIs" dxfId="1" priority="13" stopIfTrue="1" operator="lessThan">
      <formula>0.5</formula>
    </cfRule>
  </conditionalFormatting>
  <conditionalFormatting sqref="W3:W4">
    <cfRule type="cellIs" dxfId="0" priority="1083" operator="lessThan">
      <formula>$U3/2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Normal="100" workbookViewId="0"/>
  </sheetViews>
  <sheetFormatPr defaultRowHeight="15.75" x14ac:dyDescent="0.25"/>
  <cols>
    <col min="1" max="1" width="8.625" style="1" bestFit="1" customWidth="1"/>
    <col min="2" max="2" width="2.875" style="2" bestFit="1" customWidth="1"/>
    <col min="3" max="7" width="3.875" style="2" bestFit="1" customWidth="1"/>
    <col min="8" max="13" width="8.75" style="2" customWidth="1"/>
    <col min="14" max="16384" width="9" style="2"/>
  </cols>
  <sheetData>
    <row r="1" spans="1:15" s="1" customFormat="1" ht="17.25" thickTop="1" thickBot="1" x14ac:dyDescent="0.3">
      <c r="A1" s="14" t="s">
        <v>17</v>
      </c>
      <c r="B1" s="15" t="s">
        <v>18</v>
      </c>
      <c r="C1" s="15" t="s">
        <v>19</v>
      </c>
      <c r="D1" s="15" t="s">
        <v>20</v>
      </c>
      <c r="E1" s="15" t="s">
        <v>21</v>
      </c>
      <c r="F1" s="15" t="s">
        <v>22</v>
      </c>
      <c r="G1" s="16" t="s">
        <v>23</v>
      </c>
    </row>
    <row r="2" spans="1:15" x14ac:dyDescent="0.25">
      <c r="A2" s="11" t="s">
        <v>16</v>
      </c>
      <c r="B2" s="12">
        <f ca="1">RANDBETWEEN(1,3)</f>
        <v>1</v>
      </c>
      <c r="C2" s="12">
        <f ca="1">RANDBETWEEN(1,3)+RANDBETWEEN(1,3)</f>
        <v>4</v>
      </c>
      <c r="D2" s="12">
        <f ca="1">RANDBETWEEN(1,3)+RANDBETWEEN(1,3)+RANDBETWEEN(1,3)</f>
        <v>6</v>
      </c>
      <c r="E2" s="12">
        <f ca="1">RANDBETWEEN(1,3)+RANDBETWEEN(1,3)+RANDBETWEEN(1,3)+RANDBETWEEN(1,3)</f>
        <v>9</v>
      </c>
      <c r="F2" s="12">
        <f ca="1">RANDBETWEEN(1,3)+RANDBETWEEN(1,3)+RANDBETWEEN(1,3)+RANDBETWEEN(1,3)+RANDBETWEEN(1,3)</f>
        <v>9</v>
      </c>
      <c r="G2" s="13">
        <f ca="1">RANDBETWEEN(1,3)+RANDBETWEEN(1,3)+RANDBETWEEN(1,3)+RANDBETWEEN(1,3)+RANDBETWEEN(1,3)+RANDBETWEEN(1,3)</f>
        <v>13</v>
      </c>
      <c r="K2" s="1"/>
      <c r="L2" s="1"/>
      <c r="M2" s="1"/>
      <c r="N2" s="1"/>
      <c r="O2" s="1"/>
    </row>
    <row r="3" spans="1:15" x14ac:dyDescent="0.25">
      <c r="A3" s="5" t="s">
        <v>15</v>
      </c>
      <c r="B3" s="6">
        <f ca="1">RANDBETWEEN(1,4)</f>
        <v>2</v>
      </c>
      <c r="C3" s="6">
        <f ca="1">RANDBETWEEN(1,4)+RANDBETWEEN(1,4)</f>
        <v>4</v>
      </c>
      <c r="D3" s="6">
        <f ca="1">RANDBETWEEN(1,4)+RANDBETWEEN(1,4)+RANDBETWEEN(1,4)</f>
        <v>9</v>
      </c>
      <c r="E3" s="6">
        <f ca="1">RANDBETWEEN(1,4)+RANDBETWEEN(1,4)+RANDBETWEEN(1,4)+RANDBETWEEN(1,4)</f>
        <v>10</v>
      </c>
      <c r="F3" s="6">
        <f ca="1">RANDBETWEEN(1,4)+RANDBETWEEN(1,4)+RANDBETWEEN(1,4)+RANDBETWEEN(1,4)+RANDBETWEEN(1,4)</f>
        <v>15</v>
      </c>
      <c r="G3" s="7">
        <f ca="1">RANDBETWEEN(1,4)+RANDBETWEEN(1,4)+RANDBETWEEN(1,4)+RANDBETWEEN(1,4)+RANDBETWEEN(1,4)+RANDBETWEEN(1,4)</f>
        <v>16</v>
      </c>
      <c r="K3" s="1"/>
      <c r="L3" s="1"/>
      <c r="M3" s="1"/>
      <c r="N3" s="1"/>
      <c r="O3" s="1"/>
    </row>
    <row r="4" spans="1:15" x14ac:dyDescent="0.25">
      <c r="A4" s="5" t="s">
        <v>14</v>
      </c>
      <c r="B4" s="6">
        <f ca="1">RANDBETWEEN(1,6)</f>
        <v>4</v>
      </c>
      <c r="C4" s="6">
        <f ca="1">RANDBETWEEN(1,6)+RANDBETWEEN(1,6)</f>
        <v>5</v>
      </c>
      <c r="D4" s="6">
        <f ca="1">RANDBETWEEN(1,6)+RANDBETWEEN(1,6)+RANDBETWEEN(1,6)</f>
        <v>8</v>
      </c>
      <c r="E4" s="6">
        <f ca="1">RANDBETWEEN(1,6)+RANDBETWEEN(1,6)+RANDBETWEEN(1,6)+RANDBETWEEN(1,6)</f>
        <v>18</v>
      </c>
      <c r="F4" s="6">
        <f ca="1">RANDBETWEEN(1,6)+RANDBETWEEN(1,6)+RANDBETWEEN(1,6)+RANDBETWEEN(1,6)+RANDBETWEEN(1,6)</f>
        <v>14</v>
      </c>
      <c r="G4" s="7">
        <f ca="1">RANDBETWEEN(1,6)+RANDBETWEEN(1,6)+RANDBETWEEN(1,6)+RANDBETWEEN(1,6)+RANDBETWEEN(1,6)+RANDBETWEEN(1,6)</f>
        <v>16</v>
      </c>
      <c r="K4" s="1"/>
      <c r="L4" s="1"/>
      <c r="M4" s="1"/>
      <c r="N4" s="1"/>
      <c r="O4" s="1"/>
    </row>
    <row r="5" spans="1:15" x14ac:dyDescent="0.25">
      <c r="A5" s="5" t="s">
        <v>13</v>
      </c>
      <c r="B5" s="6">
        <f ca="1">RANDBETWEEN(1,8)</f>
        <v>8</v>
      </c>
      <c r="C5" s="6">
        <f ca="1">RANDBETWEEN(1,8)+RANDBETWEEN(1,8)</f>
        <v>7</v>
      </c>
      <c r="D5" s="6">
        <f ca="1">RANDBETWEEN(1,8)+RANDBETWEEN(1,8)+RANDBETWEEN(1,8)</f>
        <v>20</v>
      </c>
      <c r="E5" s="6">
        <f ca="1">RANDBETWEEN(1,8)+RANDBETWEEN(1,8)+RANDBETWEEN(1,8)+RANDBETWEEN(1,8)</f>
        <v>12</v>
      </c>
      <c r="F5" s="6">
        <f ca="1">RANDBETWEEN(1,8)+RANDBETWEEN(1,8)+RANDBETWEEN(1,8)+RANDBETWEEN(1,8)+RANDBETWEEN(1,8)</f>
        <v>23</v>
      </c>
      <c r="G5" s="7">
        <f ca="1">RANDBETWEEN(1,8)+RANDBETWEEN(1,8)+RANDBETWEEN(1,8)+RANDBETWEEN(1,8)+RANDBETWEEN(1,8)+RANDBETWEEN(1,8)</f>
        <v>29</v>
      </c>
      <c r="K5" s="1"/>
      <c r="L5" s="1"/>
      <c r="M5" s="1"/>
      <c r="N5" s="1"/>
      <c r="O5" s="1"/>
    </row>
    <row r="6" spans="1:15" x14ac:dyDescent="0.25">
      <c r="A6" s="5" t="s">
        <v>12</v>
      </c>
      <c r="B6" s="6">
        <f ca="1">RANDBETWEEN(1,10)</f>
        <v>9</v>
      </c>
      <c r="C6" s="6">
        <f ca="1">RANDBETWEEN(1,10)+RANDBETWEEN(1,10)</f>
        <v>20</v>
      </c>
      <c r="D6" s="6">
        <f ca="1">RANDBETWEEN(1,10)+RANDBETWEEN(1,10)+RANDBETWEEN(1,10)</f>
        <v>14</v>
      </c>
      <c r="E6" s="6">
        <f ca="1">RANDBETWEEN(1,10)+RANDBETWEEN(1,10)+RANDBETWEEN(1,10)+RANDBETWEEN(1,10)</f>
        <v>24</v>
      </c>
      <c r="F6" s="6">
        <f ca="1">RANDBETWEEN(1,10)+RANDBETWEEN(1,10)+RANDBETWEEN(1,10)+RANDBETWEEN(1,10)+RANDBETWEEN(1,10)</f>
        <v>31</v>
      </c>
      <c r="G6" s="7">
        <f ca="1">RANDBETWEEN(1,10)+RANDBETWEEN(1,10)+RANDBETWEEN(1,10)+RANDBETWEEN(1,10)+RANDBETWEEN(1,10)+RANDBETWEEN(1,10)</f>
        <v>36</v>
      </c>
      <c r="K6" s="1"/>
      <c r="L6" s="1"/>
      <c r="M6" s="1"/>
      <c r="N6" s="1"/>
      <c r="O6" s="1"/>
    </row>
    <row r="7" spans="1:15" x14ac:dyDescent="0.25">
      <c r="A7" s="5" t="s">
        <v>11</v>
      </c>
      <c r="B7" s="6">
        <f ca="1">RANDBETWEEN(1,12)</f>
        <v>6</v>
      </c>
      <c r="C7" s="6">
        <f ca="1">RANDBETWEEN(1,12)+RANDBETWEEN(1,12)</f>
        <v>12</v>
      </c>
      <c r="D7" s="6">
        <f ca="1">RANDBETWEEN(1,12)+RANDBETWEEN(1,12)+RANDBETWEEN(1,12)</f>
        <v>14</v>
      </c>
      <c r="E7" s="6">
        <f ca="1">RANDBETWEEN(1,12)+RANDBETWEEN(1,12)+RANDBETWEEN(1,12)+RANDBETWEEN(1,12)</f>
        <v>33</v>
      </c>
      <c r="F7" s="6">
        <f ca="1">RANDBETWEEN(1,12)+RANDBETWEEN(1,12)+RANDBETWEEN(1,12)+RANDBETWEEN(1,12)+RANDBETWEEN(1,12)</f>
        <v>15</v>
      </c>
      <c r="G7" s="7">
        <f ca="1">RANDBETWEEN(1,12)+RANDBETWEEN(1,12)+RANDBETWEEN(1,12)+RANDBETWEEN(1,12)+RANDBETWEEN(1,12)+RANDBETWEEN(1,12)</f>
        <v>33</v>
      </c>
      <c r="K7" s="1"/>
      <c r="L7" s="1"/>
      <c r="M7" s="1"/>
      <c r="N7" s="1"/>
      <c r="O7" s="1"/>
    </row>
    <row r="8" spans="1:15" x14ac:dyDescent="0.25">
      <c r="A8" s="5" t="s">
        <v>10</v>
      </c>
      <c r="B8" s="6">
        <f ca="1">RANDBETWEEN(1,20)</f>
        <v>11</v>
      </c>
      <c r="C8" s="6">
        <f ca="1">RANDBETWEEN(1,20)+RANDBETWEEN(1,20)</f>
        <v>32</v>
      </c>
      <c r="D8" s="6">
        <f ca="1">RANDBETWEEN(1,20)+RANDBETWEEN(1,20)+RANDBETWEEN(1,20)</f>
        <v>25</v>
      </c>
      <c r="E8" s="6">
        <f ca="1">RANDBETWEEN(1,20)+RANDBETWEEN(1,20)+RANDBETWEEN(1,20)+RANDBETWEEN(1,20)</f>
        <v>44</v>
      </c>
      <c r="F8" s="6">
        <f ca="1">RANDBETWEEN(1,20)+RANDBETWEEN(1,20)+RANDBETWEEN(1,20)+RANDBETWEEN(1,20)+RANDBETWEEN(1,20)</f>
        <v>64</v>
      </c>
      <c r="G8" s="7">
        <f ca="1">RANDBETWEEN(1,20)+RANDBETWEEN(1,20)+RANDBETWEEN(1,20)+RANDBETWEEN(1,20)+RANDBETWEEN(1,20)+RANDBETWEEN(1,20)</f>
        <v>66</v>
      </c>
      <c r="K8" s="1"/>
      <c r="L8" s="1"/>
      <c r="M8" s="1"/>
      <c r="N8" s="1"/>
      <c r="O8" s="1"/>
    </row>
    <row r="9" spans="1:15" ht="16.5" thickBot="1" x14ac:dyDescent="0.3">
      <c r="A9" s="8" t="s">
        <v>26</v>
      </c>
      <c r="B9" s="9">
        <f ca="1">RANDBETWEEN(1,100)</f>
        <v>10</v>
      </c>
      <c r="C9" s="9">
        <f ca="1">RANDBETWEEN(1,100)+RANDBETWEEN(1,100)</f>
        <v>72</v>
      </c>
      <c r="D9" s="9">
        <f ca="1">RANDBETWEEN(1,100)+RANDBETWEEN(1,100)+RANDBETWEEN(1,100)</f>
        <v>195</v>
      </c>
      <c r="E9" s="9">
        <f ca="1">RANDBETWEEN(1,100)+RANDBETWEEN(1,100)+RANDBETWEEN(1,100)+RANDBETWEEN(1,100)</f>
        <v>77</v>
      </c>
      <c r="F9" s="9">
        <f ca="1">RANDBETWEEN(1,100)+RANDBETWEEN(1,100)+RANDBETWEEN(1,100)+RANDBETWEEN(1,100)+RANDBETWEEN(1,100)</f>
        <v>331</v>
      </c>
      <c r="G9" s="10">
        <f ca="1">RANDBETWEEN(1,100)+RANDBETWEEN(1,100)+RANDBETWEEN(1,100)+RANDBETWEEN(1,100)+RANDBETWEEN(1,100)+RANDBETWEEN(1,100)</f>
        <v>245</v>
      </c>
      <c r="K9" s="1"/>
      <c r="L9" s="1"/>
      <c r="M9" s="1"/>
      <c r="N9" s="1"/>
      <c r="O9" s="1"/>
    </row>
    <row r="10" spans="1:15" ht="16.5" thickTop="1" x14ac:dyDescent="0.25">
      <c r="B10" s="1"/>
      <c r="C10" s="1"/>
      <c r="D10" s="1"/>
      <c r="E10" s="1"/>
      <c r="F10" s="1"/>
    </row>
    <row r="11" spans="1:15" x14ac:dyDescent="0.25">
      <c r="B11" s="1"/>
      <c r="C11" s="1"/>
      <c r="D11" s="1"/>
      <c r="E11" s="1"/>
      <c r="F11" s="1"/>
    </row>
    <row r="12" spans="1:15" x14ac:dyDescent="0.25">
      <c r="B12" s="1"/>
      <c r="C12" s="1"/>
      <c r="D12" s="1"/>
      <c r="E12" s="1"/>
      <c r="F12" s="1"/>
    </row>
    <row r="13" spans="1:15" x14ac:dyDescent="0.25">
      <c r="B13" s="1"/>
      <c r="C13" s="1"/>
      <c r="D13" s="1"/>
      <c r="E13" s="1"/>
      <c r="F13" s="1"/>
    </row>
    <row r="14" spans="1:15" x14ac:dyDescent="0.25">
      <c r="B14" s="1"/>
      <c r="C14" s="1"/>
      <c r="D14" s="1"/>
      <c r="E14" s="1"/>
      <c r="F14" s="1"/>
    </row>
    <row r="15" spans="1:15" x14ac:dyDescent="0.25">
      <c r="B15" s="1"/>
      <c r="C15" s="1"/>
      <c r="D15" s="1"/>
      <c r="E15" s="1"/>
      <c r="F15" s="1"/>
    </row>
    <row r="16" spans="1:15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x14ac:dyDescent="0.25">
      <c r="B19" s="1"/>
      <c r="C19" s="1"/>
      <c r="D19" s="1"/>
      <c r="E19" s="1"/>
      <c r="F19" s="1"/>
    </row>
    <row r="20" spans="2:6" x14ac:dyDescent="0.25">
      <c r="B20" s="1"/>
      <c r="C20" s="1"/>
      <c r="D20" s="1"/>
      <c r="E20" s="1"/>
      <c r="F20" s="1"/>
    </row>
    <row r="21" spans="2:6" x14ac:dyDescent="0.25">
      <c r="B21" s="1"/>
      <c r="C21" s="1"/>
      <c r="D21" s="1"/>
      <c r="E21" s="1"/>
      <c r="F21" s="1"/>
    </row>
    <row r="22" spans="2:6" x14ac:dyDescent="0.25">
      <c r="B22" s="1"/>
      <c r="C22" s="1"/>
      <c r="D22" s="1"/>
      <c r="E22" s="1"/>
      <c r="F22" s="1"/>
    </row>
    <row r="23" spans="2:6" x14ac:dyDescent="0.25">
      <c r="B23" s="1"/>
      <c r="C23" s="1"/>
      <c r="D23" s="1"/>
      <c r="E23" s="1"/>
      <c r="F23" s="1"/>
    </row>
    <row r="24" spans="2:6" x14ac:dyDescent="0.25">
      <c r="B24" s="1"/>
      <c r="C24" s="1"/>
      <c r="D24" s="1"/>
      <c r="E24" s="1"/>
      <c r="F24" s="1"/>
    </row>
    <row r="25" spans="2:6" x14ac:dyDescent="0.25">
      <c r="B25" s="1"/>
      <c r="C25" s="1"/>
      <c r="D25" s="1"/>
      <c r="E25" s="1"/>
      <c r="F25" s="1"/>
    </row>
    <row r="26" spans="2:6" x14ac:dyDescent="0.25">
      <c r="B26" s="1"/>
      <c r="C26" s="1"/>
      <c r="D26" s="1"/>
      <c r="E26" s="1"/>
      <c r="F26" s="1"/>
    </row>
    <row r="27" spans="2:6" x14ac:dyDescent="0.25">
      <c r="B27" s="1"/>
      <c r="C27" s="1"/>
      <c r="D27" s="1"/>
      <c r="E27" s="1"/>
      <c r="F27" s="1"/>
    </row>
    <row r="28" spans="2:6" x14ac:dyDescent="0.25">
      <c r="B28" s="1"/>
      <c r="C28" s="1"/>
      <c r="D28" s="1"/>
      <c r="E28" s="1"/>
      <c r="F28" s="1"/>
    </row>
    <row r="29" spans="2:6" x14ac:dyDescent="0.25">
      <c r="B29" s="1"/>
      <c r="C29" s="1"/>
      <c r="D29" s="1"/>
      <c r="E29" s="1"/>
      <c r="F29" s="1"/>
    </row>
    <row r="30" spans="2:6" x14ac:dyDescent="0.25">
      <c r="B30" s="1"/>
      <c r="C30" s="1"/>
      <c r="D30" s="1"/>
      <c r="E30" s="1"/>
      <c r="F30" s="1"/>
    </row>
    <row r="31" spans="2:6" x14ac:dyDescent="0.25">
      <c r="B31" s="1"/>
      <c r="C31" s="1"/>
      <c r="D31" s="1"/>
      <c r="E31" s="1"/>
      <c r="F31" s="1"/>
    </row>
    <row r="32" spans="2:6" x14ac:dyDescent="0.25">
      <c r="B32" s="1"/>
      <c r="C32" s="1"/>
      <c r="D32" s="1"/>
      <c r="E32" s="1"/>
      <c r="F32" s="1"/>
    </row>
    <row r="33" spans="2:6" x14ac:dyDescent="0.25">
      <c r="B33" s="1"/>
      <c r="C33" s="1"/>
      <c r="D33" s="1"/>
      <c r="E33" s="1"/>
      <c r="F33" s="1"/>
    </row>
    <row r="34" spans="2:6" x14ac:dyDescent="0.25">
      <c r="B34" s="1"/>
      <c r="C34" s="1"/>
      <c r="D34" s="1"/>
      <c r="E34" s="1"/>
      <c r="F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Saves</vt:lpstr>
      <vt:lpstr>Attacks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Alexis Álvarez</cp:lastModifiedBy>
  <cp:lastPrinted>2012-12-01T15:11:01Z</cp:lastPrinted>
  <dcterms:created xsi:type="dcterms:W3CDTF">2011-08-12T18:00:42Z</dcterms:created>
  <dcterms:modified xsi:type="dcterms:W3CDTF">2014-08-10T01:25:21Z</dcterms:modified>
</cp:coreProperties>
</file>