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2120" windowHeight="10665"/>
  </bookViews>
  <sheets>
    <sheet name="Initiative" sheetId="13" r:id="rId1"/>
    <sheet name="Save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W3" i="14" l="1"/>
  <c r="D2" i="13"/>
  <c r="D3" i="13"/>
  <c r="D4" i="13"/>
  <c r="D5" i="13"/>
  <c r="D6" i="13"/>
  <c r="R8" i="3" l="1"/>
  <c r="E4" i="13" l="1"/>
  <c r="D10" i="10" l="1"/>
  <c r="E10" i="10" s="1"/>
  <c r="O10" i="10" s="1"/>
  <c r="D9" i="10"/>
  <c r="E9" i="10" s="1"/>
  <c r="O9" i="10" s="1"/>
  <c r="D8" i="10"/>
  <c r="E8" i="10" s="1"/>
  <c r="O8" i="10" s="1"/>
  <c r="I9" i="10" l="1"/>
  <c r="F8" i="10"/>
  <c r="H8" i="10"/>
  <c r="J8" i="10"/>
  <c r="L8" i="10"/>
  <c r="N8" i="10"/>
  <c r="F9" i="10"/>
  <c r="H9" i="10"/>
  <c r="J9" i="10"/>
  <c r="L9" i="10"/>
  <c r="N9" i="10"/>
  <c r="F10" i="10"/>
  <c r="H10" i="10"/>
  <c r="J10" i="10"/>
  <c r="L10" i="10"/>
  <c r="N10" i="10"/>
  <c r="G8" i="10"/>
  <c r="I8" i="10"/>
  <c r="K8" i="10"/>
  <c r="M8" i="10"/>
  <c r="G9" i="10"/>
  <c r="K9" i="10"/>
  <c r="M9" i="10"/>
  <c r="G10" i="10"/>
  <c r="I10" i="10"/>
  <c r="K10" i="10"/>
  <c r="M10" i="10"/>
  <c r="R7" i="3" l="1"/>
  <c r="S7" i="3" s="1"/>
  <c r="E7" i="3"/>
  <c r="F7" i="3" s="1"/>
  <c r="L7" i="3" s="1"/>
  <c r="AB7" i="3" l="1"/>
  <c r="Z7" i="3"/>
  <c r="X7" i="3"/>
  <c r="V7" i="3"/>
  <c r="T7" i="3"/>
  <c r="AA7" i="3"/>
  <c r="Y7" i="3"/>
  <c r="W7" i="3"/>
  <c r="U7" i="3"/>
  <c r="H7" i="3"/>
  <c r="J7" i="3"/>
  <c r="N7" i="3"/>
  <c r="G7" i="3"/>
  <c r="I7" i="3"/>
  <c r="K7" i="3"/>
  <c r="M7" i="3"/>
  <c r="O7" i="3"/>
  <c r="W4" i="14" l="1"/>
  <c r="R3" i="14"/>
  <c r="V3" i="14" s="1"/>
  <c r="R4" i="14"/>
  <c r="V4" i="14" s="1"/>
  <c r="R5" i="14"/>
  <c r="V5" i="14" s="1"/>
  <c r="W5" i="14" s="1"/>
  <c r="S8" i="3"/>
  <c r="E8" i="3"/>
  <c r="F8" i="3" s="1"/>
  <c r="O8" i="3" s="1"/>
  <c r="AB8" i="3" l="1"/>
  <c r="Z8" i="3"/>
  <c r="X8" i="3"/>
  <c r="V8" i="3"/>
  <c r="T8" i="3"/>
  <c r="AA8" i="3"/>
  <c r="Y8" i="3"/>
  <c r="W8" i="3"/>
  <c r="U8" i="3"/>
  <c r="H8" i="3"/>
  <c r="J8" i="3"/>
  <c r="L8" i="3"/>
  <c r="N8" i="3"/>
  <c r="G8" i="3"/>
  <c r="I8" i="3"/>
  <c r="K8" i="3"/>
  <c r="M8" i="3"/>
  <c r="E2" i="13" l="1"/>
  <c r="D7" i="10"/>
  <c r="E7" i="10" s="1"/>
  <c r="D6" i="10"/>
  <c r="E6" i="10" s="1"/>
  <c r="D5" i="10"/>
  <c r="E5" i="10" s="1"/>
  <c r="O5" i="10" l="1"/>
  <c r="M5" i="10"/>
  <c r="K5" i="10"/>
  <c r="I5" i="10"/>
  <c r="G5" i="10"/>
  <c r="N5" i="10"/>
  <c r="L5" i="10"/>
  <c r="J5" i="10"/>
  <c r="H5" i="10"/>
  <c r="F5" i="10"/>
  <c r="O7" i="10"/>
  <c r="M7" i="10"/>
  <c r="K7" i="10"/>
  <c r="I7" i="10"/>
  <c r="G7" i="10"/>
  <c r="N7" i="10"/>
  <c r="L7" i="10"/>
  <c r="J7" i="10"/>
  <c r="H7" i="10"/>
  <c r="F7" i="10"/>
  <c r="O6" i="10"/>
  <c r="M6" i="10"/>
  <c r="K6" i="10"/>
  <c r="I6" i="10"/>
  <c r="G6" i="10"/>
  <c r="L6" i="10"/>
  <c r="J6" i="10"/>
  <c r="H6" i="10"/>
  <c r="N6" i="10"/>
  <c r="F6" i="10"/>
  <c r="R5" i="3" l="1"/>
  <c r="S5" i="3" s="1"/>
  <c r="E5" i="3"/>
  <c r="F5" i="3" s="1"/>
  <c r="L5" i="3" s="1"/>
  <c r="AB5" i="3" l="1"/>
  <c r="Z5" i="3"/>
  <c r="X5" i="3"/>
  <c r="V5" i="3"/>
  <c r="T5" i="3"/>
  <c r="AA5" i="3"/>
  <c r="Y5" i="3"/>
  <c r="W5" i="3"/>
  <c r="U5" i="3"/>
  <c r="H5" i="3"/>
  <c r="J5" i="3"/>
  <c r="N5" i="3"/>
  <c r="G5" i="3"/>
  <c r="I5" i="3"/>
  <c r="K5" i="3"/>
  <c r="M5" i="3"/>
  <c r="O5" i="3"/>
  <c r="R6" i="14" l="1"/>
  <c r="D13" i="10" l="1"/>
  <c r="E13" i="10" s="1"/>
  <c r="E6" i="13"/>
  <c r="O13" i="10" l="1"/>
  <c r="M13" i="10"/>
  <c r="K13" i="10"/>
  <c r="I13" i="10"/>
  <c r="G13" i="10"/>
  <c r="N13" i="10"/>
  <c r="L13" i="10"/>
  <c r="J13" i="10"/>
  <c r="H13" i="10"/>
  <c r="F13" i="10"/>
  <c r="E3" i="13" l="1"/>
  <c r="E6" i="3" l="1"/>
  <c r="F6" i="3" s="1"/>
  <c r="R6" i="3"/>
  <c r="S6" i="3" s="1"/>
  <c r="T6" i="3" s="1"/>
  <c r="R4" i="3"/>
  <c r="S4" i="3" s="1"/>
  <c r="E4" i="3"/>
  <c r="F4" i="3" s="1"/>
  <c r="N4" i="3" s="1"/>
  <c r="D14" i="10"/>
  <c r="E14" i="10" s="1"/>
  <c r="D12" i="10"/>
  <c r="E12" i="10" s="1"/>
  <c r="D11" i="10"/>
  <c r="E11" i="10" s="1"/>
  <c r="AA6" i="3" l="1"/>
  <c r="W6" i="3"/>
  <c r="Y6" i="3"/>
  <c r="U6" i="3"/>
  <c r="G6" i="3"/>
  <c r="I6" i="3"/>
  <c r="K6" i="3"/>
  <c r="M6" i="3"/>
  <c r="O6" i="3"/>
  <c r="H6" i="3"/>
  <c r="J6" i="3"/>
  <c r="L6" i="3"/>
  <c r="N6" i="3"/>
  <c r="AB6" i="3"/>
  <c r="Z6" i="3"/>
  <c r="X6" i="3"/>
  <c r="V6" i="3"/>
  <c r="AB4" i="3"/>
  <c r="Z4" i="3"/>
  <c r="X4" i="3"/>
  <c r="V4" i="3"/>
  <c r="T4" i="3"/>
  <c r="AA4" i="3"/>
  <c r="Y4" i="3"/>
  <c r="W4" i="3"/>
  <c r="U4" i="3"/>
  <c r="G4" i="3"/>
  <c r="I4" i="3"/>
  <c r="K4" i="3"/>
  <c r="M4" i="3"/>
  <c r="O4" i="3"/>
  <c r="H4" i="3"/>
  <c r="J4" i="3"/>
  <c r="L4" i="3"/>
  <c r="O12" i="10"/>
  <c r="M12" i="10"/>
  <c r="K12" i="10"/>
  <c r="I12" i="10"/>
  <c r="G12" i="10"/>
  <c r="N12" i="10"/>
  <c r="L12" i="10"/>
  <c r="J12" i="10"/>
  <c r="H12" i="10"/>
  <c r="F12" i="10"/>
  <c r="O11" i="10"/>
  <c r="M11" i="10"/>
  <c r="K11" i="10"/>
  <c r="I11" i="10"/>
  <c r="G11" i="10"/>
  <c r="N11" i="10"/>
  <c r="L11" i="10"/>
  <c r="J11" i="10"/>
  <c r="H11" i="10"/>
  <c r="F11" i="10"/>
  <c r="O14" i="10"/>
  <c r="M14" i="10"/>
  <c r="K14" i="10"/>
  <c r="I14" i="10"/>
  <c r="G14" i="10"/>
  <c r="N14" i="10"/>
  <c r="L14" i="10"/>
  <c r="J14" i="10"/>
  <c r="H14" i="10"/>
  <c r="F14" i="10"/>
  <c r="D2" i="10"/>
  <c r="E2" i="10" s="1"/>
  <c r="D3" i="10"/>
  <c r="E3" i="10" s="1"/>
  <c r="H3" i="10" s="1"/>
  <c r="D4" i="10"/>
  <c r="E4" i="10" s="1"/>
  <c r="H4" i="10" s="1"/>
  <c r="E5" i="13"/>
  <c r="L4" i="10" l="1"/>
  <c r="N3" i="10"/>
  <c r="J3" i="10"/>
  <c r="L3" i="10"/>
  <c r="G4" i="10"/>
  <c r="I4" i="10"/>
  <c r="K4" i="10"/>
  <c r="M4" i="10"/>
  <c r="O4" i="10"/>
  <c r="N4" i="10"/>
  <c r="J4" i="10"/>
  <c r="F4" i="10"/>
  <c r="F3" i="10"/>
  <c r="G3" i="10"/>
  <c r="I3" i="10"/>
  <c r="K3" i="10"/>
  <c r="M3" i="10"/>
  <c r="O3" i="10"/>
  <c r="F2" i="10"/>
  <c r="H2" i="10"/>
  <c r="J2" i="10"/>
  <c r="L2" i="10"/>
  <c r="N2" i="10"/>
  <c r="G2" i="10"/>
  <c r="I2" i="10"/>
  <c r="K2" i="10"/>
  <c r="M2" i="10"/>
  <c r="O2" i="10"/>
  <c r="V6" i="14" l="1"/>
  <c r="W6" i="14" s="1"/>
  <c r="R9" i="3" l="1"/>
  <c r="S9" i="3" s="1"/>
  <c r="E9" i="3"/>
  <c r="F9" i="3" s="1"/>
  <c r="O9" i="3" s="1"/>
  <c r="AB9" i="3" l="1"/>
  <c r="Z9" i="3"/>
  <c r="X9" i="3"/>
  <c r="V9" i="3"/>
  <c r="T9" i="3"/>
  <c r="AA9" i="3"/>
  <c r="Y9" i="3"/>
  <c r="W9" i="3"/>
  <c r="U9" i="3"/>
  <c r="H9" i="3"/>
  <c r="J9" i="3"/>
  <c r="L9" i="3"/>
  <c r="N9" i="3"/>
  <c r="G9" i="3"/>
  <c r="I9" i="3"/>
  <c r="K9" i="3"/>
  <c r="M9" i="3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<sst xmlns="http://schemas.openxmlformats.org/spreadsheetml/2006/main" count="125" uniqueCount="80">
  <si>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</si>
  <si>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</si>
  <si>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</si>
  <si>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</si>
  <si>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</si>
  <si>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</si>
  <si>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</si>
  <si>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</si>
  <si>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</si>
  <si>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</si>
  <si>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</si>
  <si>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</si>
  <si>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</si>
  <si>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</si>
  <si>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</si>
  <si>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</si>
  <si>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</si>
  <si>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</si>
  <si>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</si>
  <si>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</si>
  <si>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</si>
  <si>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</si>
  <si>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</si>
  <si>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</si>
  <si>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</si>
  <si>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</si>
  <si>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</si>
  <si>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</si>
  <si>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</si>
  <si>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</si>
  <si>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</si>
  <si>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</si>
  <si>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</si>
  <si>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</si>
  <si>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</si>
  <si>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</si>
  <si>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</si>
  <si>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</si>
  <si>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</si>
  <si>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</si>
  <si>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</si>
  <si>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</si>
  <si>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</si>
  <si>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</si>
  <si>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</si>
  <si>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</si>
  <si>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</si>
  <si>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</si>
  <si>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</si>
  <si>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</si>
  <si>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</si>
  <si>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</si>
  <si>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</si>
  <si>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</si>
  <si>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</si>
  <si>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</si>
  <si>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Total Damage</t>
  </si>
  <si>
    <t>Calcul. Total</t>
  </si>
  <si>
    <t>Jadin</t>
  </si>
  <si>
    <r>
      <rPr>
        <b/>
        <sz val="12"/>
        <color theme="1"/>
        <rFont val="Times New Roman"/>
        <family val="1"/>
      </rPr>
      <t xml:space="preserve">Jadin </t>
    </r>
    <r>
      <rPr>
        <sz val="12"/>
        <color theme="1"/>
        <rFont val="Times New Roman"/>
        <family val="1"/>
      </rPr>
      <t>(l. mace/c.longbow)</t>
    </r>
  </si>
  <si>
    <t>TchJ</t>
  </si>
  <si>
    <t>FFJ</t>
  </si>
  <si>
    <t>Jadin, cat’s grace</t>
  </si>
  <si>
    <r>
      <rPr>
        <b/>
        <sz val="12"/>
        <color theme="1"/>
        <rFont val="Times New Roman"/>
        <family val="1"/>
      </rPr>
      <t xml:space="preserve">Jadin, </t>
    </r>
    <r>
      <rPr>
        <sz val="12"/>
        <color theme="1"/>
        <rFont val="Times New Roman"/>
        <family val="1"/>
      </rPr>
      <t>cat’s grace, as above</t>
    </r>
  </si>
  <si>
    <t>Clrn</t>
  </si>
  <si>
    <t>Jcat</t>
  </si>
  <si>
    <r>
      <rPr>
        <b/>
        <sz val="12"/>
        <color theme="1"/>
        <rFont val="Times New Roman"/>
        <family val="1"/>
      </rPr>
      <t>Jadin,</t>
    </r>
    <r>
      <rPr>
        <sz val="12"/>
        <color theme="1"/>
        <rFont val="Times New Roman"/>
        <family val="1"/>
      </rPr>
      <t xml:space="preserve"> spiritual weapon</t>
    </r>
  </si>
  <si>
    <t>sw</t>
  </si>
  <si>
    <t>Goblin</t>
  </si>
  <si>
    <t>Orc</t>
  </si>
  <si>
    <t>Kobold</t>
  </si>
  <si>
    <t>Monk</t>
  </si>
  <si>
    <t>Sagittarius</t>
  </si>
  <si>
    <r>
      <rPr>
        <b/>
        <sz val="12"/>
        <color theme="1"/>
        <rFont val="Times New Roman"/>
        <family val="1"/>
      </rPr>
      <t xml:space="preserve">Sagittarius </t>
    </r>
    <r>
      <rPr>
        <sz val="12"/>
        <color theme="1"/>
        <rFont val="Times New Roman"/>
        <family val="1"/>
      </rPr>
      <t>(lswd, hooves, c.lngbw)</t>
    </r>
  </si>
  <si>
    <t>Equinox</t>
  </si>
  <si>
    <t>Clarence</t>
  </si>
  <si>
    <r>
      <rPr>
        <b/>
        <sz val="12"/>
        <color theme="1"/>
        <rFont val="Times New Roman"/>
        <family val="1"/>
      </rPr>
      <t xml:space="preserve">Clarence </t>
    </r>
    <r>
      <rPr>
        <sz val="12"/>
        <color theme="1"/>
        <rFont val="Times New Roman"/>
        <family val="1"/>
      </rPr>
      <t>(all melee &amp; ranged)</t>
    </r>
  </si>
  <si>
    <t>Sag</t>
  </si>
  <si>
    <t>Eqx</t>
  </si>
  <si>
    <r>
      <rPr>
        <b/>
        <sz val="12"/>
        <color theme="1"/>
        <rFont val="Times New Roman"/>
        <family val="1"/>
      </rPr>
      <t xml:space="preserve">Equinox </t>
    </r>
    <r>
      <rPr>
        <sz val="12"/>
        <color theme="1"/>
        <rFont val="Times New Roman"/>
        <family val="1"/>
      </rPr>
      <t>(glaive, flail / MW longbow)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</si>
</sst>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23" xfId="0" applyFont="1" applyBorder="1" applyAlignment="1">
      <alignment horizontal="centerContinuous" wrapText="1"/>
    </xf>
    <xf numFmtId="0" fontId="5" fillId="6" borderId="20" xfId="0" applyFont="1" applyFill="1" applyBorder="1" applyAlignment="1">
      <alignment horizontal="center"/>
    </xf>
    <xf numFmtId="0" fontId="12" fillId="11" borderId="19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2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1" fillId="15" borderId="19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2" xfId="0" applyFont="1" applyFill="1" applyBorder="1" applyAlignment="1">
      <alignment horizontal="center"/>
    </xf>
    <xf numFmtId="0" fontId="1" fillId="16" borderId="19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2" xfId="0" applyFont="1" applyFill="1" applyBorder="1" applyAlignment="1">
      <alignment horizontal="center"/>
    </xf>
    <xf numFmtId="0" fontId="1" fillId="17" borderId="19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22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14" fillId="14" borderId="19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22" xfId="0" applyFont="1" applyFill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29" xfId="0" applyFont="1" applyFill="1" applyBorder="1" applyAlignment="1">
      <alignment horizontal="right"/>
    </xf>
    <xf numFmtId="0" fontId="2" fillId="6" borderId="28" xfId="0" applyFont="1" applyFill="1" applyBorder="1" applyAlignment="1">
      <alignment horizontal="right"/>
    </xf>
    <xf numFmtId="0" fontId="1" fillId="0" borderId="30" xfId="0" applyFont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1" fillId="0" borderId="48" xfId="0" applyFont="1" applyBorder="1" applyAlignment="1">
      <alignment horizontal="right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 wrapText="1"/>
    </xf>
    <xf numFmtId="0" fontId="1" fillId="0" borderId="49" xfId="0" applyFont="1" applyBorder="1" applyAlignment="1">
      <alignment horizontal="right"/>
    </xf>
    <xf numFmtId="0" fontId="10" fillId="6" borderId="0" xfId="1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/>
    </xf>
    <xf numFmtId="0" fontId="2" fillId="4" borderId="60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right"/>
    </xf>
    <xf numFmtId="0" fontId="1" fillId="0" borderId="48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0" fillId="6" borderId="16" xfId="1" applyFont="1" applyFill="1" applyBorder="1" applyAlignment="1">
      <alignment horizontal="center"/>
    </xf>
    <xf numFmtId="0" fontId="9" fillId="7" borderId="61" xfId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9" fillId="7" borderId="16" xfId="1" applyFont="1" applyFill="1" applyBorder="1" applyAlignment="1">
      <alignment horizontal="center"/>
    </xf>
    <xf numFmtId="0" fontId="2" fillId="8" borderId="28" xfId="0" applyFont="1" applyFill="1" applyBorder="1" applyAlignment="1">
      <alignment horizontal="right"/>
    </xf>
    <xf numFmtId="0" fontId="5" fillId="6" borderId="62" xfId="0" applyFont="1" applyFill="1" applyBorder="1" applyAlignment="1">
      <alignment horizontal="center"/>
    </xf>
    <xf numFmtId="0" fontId="5" fillId="6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13" borderId="67" xfId="0" applyFont="1" applyFill="1" applyBorder="1" applyAlignment="1">
      <alignment horizontal="center"/>
    </xf>
    <xf numFmtId="0" fontId="2" fillId="12" borderId="67" xfId="0" applyFont="1" applyFill="1" applyBorder="1" applyAlignment="1">
      <alignment horizontal="center"/>
    </xf>
    <xf numFmtId="0" fontId="2" fillId="10" borderId="67" xfId="0" applyFont="1" applyFill="1" applyBorder="1" applyAlignment="1">
      <alignment horizontal="center"/>
    </xf>
    <xf numFmtId="0" fontId="15" fillId="14" borderId="67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8" borderId="67" xfId="0" applyFont="1" applyFill="1" applyBorder="1" applyAlignment="1">
      <alignment horizontal="center"/>
    </xf>
    <xf numFmtId="0" fontId="2" fillId="16" borderId="67" xfId="0" applyFont="1" applyFill="1" applyBorder="1" applyAlignment="1">
      <alignment horizontal="center"/>
    </xf>
    <xf numFmtId="0" fontId="2" fillId="17" borderId="67" xfId="0" applyFont="1" applyFill="1" applyBorder="1" applyAlignment="1">
      <alignment horizontal="center"/>
    </xf>
    <xf numFmtId="0" fontId="2" fillId="9" borderId="67" xfId="0" applyFont="1" applyFill="1" applyBorder="1" applyAlignment="1">
      <alignment horizontal="center"/>
    </xf>
    <xf numFmtId="0" fontId="2" fillId="15" borderId="67" xfId="0" applyFont="1" applyFill="1" applyBorder="1" applyAlignment="1">
      <alignment horizontal="center"/>
    </xf>
    <xf numFmtId="0" fontId="13" fillId="11" borderId="67" xfId="0" applyFont="1" applyFill="1" applyBorder="1" applyAlignment="1">
      <alignment horizontal="center"/>
    </xf>
    <xf numFmtId="0" fontId="2" fillId="4" borderId="68" xfId="0" applyFont="1" applyFill="1" applyBorder="1" applyAlignment="1">
      <alignment horizontal="center"/>
    </xf>
    <xf numFmtId="0" fontId="1" fillId="3" borderId="69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/>
    </xf>
    <xf numFmtId="0" fontId="7" fillId="8" borderId="63" xfId="0" applyFont="1" applyFill="1" applyBorder="1" applyAlignment="1">
      <alignment horizontal="center"/>
    </xf>
    <xf numFmtId="0" fontId="7" fillId="8" borderId="62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right"/>
    </xf>
    <xf numFmtId="0" fontId="2" fillId="9" borderId="42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326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9FFCC"/>
      <color rgb="FF00FFFF"/>
      <color rgb="FF0000FF"/>
      <color rgb="FF00FF00"/>
      <color rgb="FFFF6600"/>
      <color rgb="FFCCFF99"/>
      <color rgb="FFCCFF33"/>
      <color rgb="FFFFCC66"/>
      <color rgb="FF99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22</c:v>
                </c:pt>
                <c:pt idx="4">
                  <c:v>21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14</c:v>
                </c:pt>
                <c:pt idx="3">
                  <c:v>21</c:v>
                </c:pt>
                <c:pt idx="4">
                  <c:v>33</c:v>
                </c:pt>
                <c:pt idx="5">
                  <c:v>29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23</c:v>
                </c:pt>
                <c:pt idx="3">
                  <c:v>12</c:v>
                </c:pt>
                <c:pt idx="4">
                  <c:v>40</c:v>
                </c:pt>
                <c:pt idx="5">
                  <c:v>40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10</c:v>
                </c:pt>
                <c:pt idx="1">
                  <c:v>31</c:v>
                </c:pt>
                <c:pt idx="2">
                  <c:v>20</c:v>
                </c:pt>
                <c:pt idx="3">
                  <c:v>35</c:v>
                </c:pt>
                <c:pt idx="4">
                  <c:v>62</c:v>
                </c:pt>
                <c:pt idx="5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85920"/>
        <c:axId val="34902016"/>
        <c:axId val="9193664"/>
      </c:area3DChart>
      <c:catAx>
        <c:axId val="3478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34902016"/>
        <c:crosses val="autoZero"/>
        <c:auto val="1"/>
        <c:lblAlgn val="ctr"/>
        <c:lblOffset val="100"/>
        <c:noMultiLvlLbl val="0"/>
      </c:catAx>
      <c:valAx>
        <c:axId val="3490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785920"/>
        <c:crosses val="autoZero"/>
        <c:crossBetween val="midCat"/>
      </c:valAx>
      <c:serAx>
        <c:axId val="919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3490201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5</c:v>
                </c:pt>
                <c:pt idx="6">
                  <c:v>31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23</c:v>
                </c:pt>
                <c:pt idx="6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22</c:v>
                </c:pt>
                <c:pt idx="4">
                  <c:v>21</c:v>
                </c:pt>
                <c:pt idx="5">
                  <c:v>12</c:v>
                </c:pt>
                <c:pt idx="6">
                  <c:v>35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21</c:v>
                </c:pt>
                <c:pt idx="4">
                  <c:v>33</c:v>
                </c:pt>
                <c:pt idx="5">
                  <c:v>40</c:v>
                </c:pt>
                <c:pt idx="6">
                  <c:v>62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23</c:v>
                </c:pt>
                <c:pt idx="3">
                  <c:v>30</c:v>
                </c:pt>
                <c:pt idx="4">
                  <c:v>29</c:v>
                </c:pt>
                <c:pt idx="5">
                  <c:v>40</c:v>
                </c:pt>
                <c:pt idx="6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69760"/>
        <c:axId val="67271680"/>
        <c:axId val="67293632"/>
      </c:area3DChart>
      <c:catAx>
        <c:axId val="6726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67271680"/>
        <c:crosses val="autoZero"/>
        <c:auto val="1"/>
        <c:lblAlgn val="ctr"/>
        <c:lblOffset val="100"/>
        <c:noMultiLvlLbl val="0"/>
      </c:catAx>
      <c:valAx>
        <c:axId val="6727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69760"/>
        <c:crosses val="autoZero"/>
        <c:crossBetween val="midCat"/>
      </c:valAx>
      <c:serAx>
        <c:axId val="6729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672716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1" style="20" bestFit="1" customWidth="1"/>
    <col min="2" max="2" width="6.125" style="20" bestFit="1" customWidth="1"/>
    <col min="3" max="3" width="8.375" style="20" bestFit="1" customWidth="1"/>
    <col min="4" max="4" width="4.375" style="20" bestFit="1" customWidth="1"/>
    <col min="5" max="5" width="12.5" style="20" bestFit="1" customWidth="1"/>
    <col min="6" max="6" width="5.875" style="20" bestFit="1" customWidth="1"/>
    <col min="7" max="16384" width="9" style="20"/>
  </cols>
  <sheetData>
    <row r="1" spans="1:6" s="19" customFormat="1" ht="16.5" thickBot="1" x14ac:dyDescent="0.3">
      <c r="A1" s="117" t="s">
        <v>9</v>
      </c>
      <c r="B1" s="118" t="s">
        <v>52</v>
      </c>
      <c r="C1" s="119" t="s">
        <v>27</v>
      </c>
      <c r="D1" s="119" t="s">
        <v>1</v>
      </c>
      <c r="E1" s="119" t="s">
        <v>28</v>
      </c>
      <c r="F1" s="118" t="s">
        <v>29</v>
      </c>
    </row>
    <row r="2" spans="1:6" x14ac:dyDescent="0.25">
      <c r="A2" s="120" t="s">
        <v>74</v>
      </c>
      <c r="B2" s="127">
        <v>2</v>
      </c>
      <c r="C2" s="88">
        <v>1</v>
      </c>
      <c r="D2" s="88">
        <f t="shared" ref="D2:D6" ca="1" si="0">RANDBETWEEN(1,20)</f>
        <v>3</v>
      </c>
      <c r="E2" s="88">
        <f ca="1">D2+C2</f>
        <v>4</v>
      </c>
      <c r="F2" s="89"/>
    </row>
    <row r="3" spans="1:6" x14ac:dyDescent="0.25">
      <c r="A3" s="101" t="s">
        <v>58</v>
      </c>
      <c r="B3" s="126">
        <v>1</v>
      </c>
      <c r="C3" s="88">
        <v>1</v>
      </c>
      <c r="D3" s="88">
        <f t="shared" ca="1" si="0"/>
        <v>4</v>
      </c>
      <c r="E3" s="88">
        <f ca="1">D3+C3</f>
        <v>5</v>
      </c>
      <c r="F3" s="89"/>
    </row>
    <row r="4" spans="1:6" x14ac:dyDescent="0.25">
      <c r="A4" s="101" t="s">
        <v>75</v>
      </c>
      <c r="B4" s="126">
        <v>1</v>
      </c>
      <c r="C4" s="88">
        <v>1</v>
      </c>
      <c r="D4" s="86">
        <f t="shared" ca="1" si="0"/>
        <v>8</v>
      </c>
      <c r="E4" s="88">
        <f ca="1">D4+C4</f>
        <v>9</v>
      </c>
      <c r="F4" s="89"/>
    </row>
    <row r="5" spans="1:6" x14ac:dyDescent="0.25">
      <c r="A5" s="120" t="s">
        <v>72</v>
      </c>
      <c r="B5" s="129">
        <v>2</v>
      </c>
      <c r="C5" s="88">
        <v>2</v>
      </c>
      <c r="D5" s="88">
        <f t="shared" ca="1" si="0"/>
        <v>9</v>
      </c>
      <c r="E5" s="88">
        <f ca="1">D5+C5</f>
        <v>11</v>
      </c>
      <c r="F5" s="89"/>
    </row>
    <row r="6" spans="1:6" x14ac:dyDescent="0.25">
      <c r="A6" s="101" t="s">
        <v>62</v>
      </c>
      <c r="B6" s="126">
        <v>1</v>
      </c>
      <c r="C6" s="88">
        <v>3</v>
      </c>
      <c r="D6" s="86">
        <f t="shared" ca="1" si="0"/>
        <v>1</v>
      </c>
      <c r="E6" s="88">
        <f ca="1">D6+C6</f>
        <v>4</v>
      </c>
      <c r="F6" s="89"/>
    </row>
    <row r="7" spans="1:6" x14ac:dyDescent="0.25">
      <c r="A7" s="21"/>
      <c r="B7" s="21"/>
      <c r="C7" s="21"/>
      <c r="D7" s="21"/>
      <c r="E7" s="21"/>
      <c r="F7" s="21"/>
    </row>
    <row r="8" spans="1:6" x14ac:dyDescent="0.25">
      <c r="A8" s="21" t="s">
        <v>68</v>
      </c>
      <c r="B8" s="21"/>
      <c r="C8" s="21"/>
      <c r="D8" s="21"/>
      <c r="E8" s="21"/>
      <c r="F8" s="21"/>
    </row>
    <row r="9" spans="1:6" x14ac:dyDescent="0.25">
      <c r="A9" s="21" t="s">
        <v>69</v>
      </c>
      <c r="B9" s="21"/>
      <c r="C9" s="21"/>
      <c r="D9" s="21"/>
      <c r="E9" s="21"/>
      <c r="F9" s="21"/>
    </row>
    <row r="10" spans="1:6" x14ac:dyDescent="0.25">
      <c r="A10" s="21" t="s">
        <v>70</v>
      </c>
      <c r="B10" s="21"/>
      <c r="C10" s="21"/>
      <c r="D10" s="21"/>
      <c r="E10" s="21"/>
      <c r="F10" s="21"/>
    </row>
    <row r="11" spans="1:6" x14ac:dyDescent="0.25">
      <c r="A11" s="21" t="s">
        <v>71</v>
      </c>
    </row>
  </sheetData>
  <sortState ref="A2:F6">
    <sortCondition descending="1" ref="E2:E6"/>
  </sortState>
  <conditionalFormatting sqref="D1 D11:D1048576">
    <cfRule type="cellIs" dxfId="325" priority="59" operator="equal">
      <formula>1</formula>
    </cfRule>
    <cfRule type="cellIs" dxfId="324" priority="60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8.7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30" bestFit="1" customWidth="1"/>
    <col min="16" max="16" width="13" style="2" bestFit="1" customWidth="1"/>
    <col min="17" max="16384" width="9" style="2"/>
  </cols>
  <sheetData>
    <row r="1" spans="1:15" s="1" customFormat="1" ht="16.5" thickBot="1" x14ac:dyDescent="0.3">
      <c r="A1" s="115" t="s">
        <v>9</v>
      </c>
      <c r="B1" s="96" t="s">
        <v>25</v>
      </c>
      <c r="C1" s="97" t="s">
        <v>24</v>
      </c>
      <c r="D1" s="97" t="s">
        <v>1</v>
      </c>
      <c r="E1" s="97" t="s">
        <v>2</v>
      </c>
      <c r="F1" s="97">
        <v>10</v>
      </c>
      <c r="G1" s="96">
        <v>12</v>
      </c>
      <c r="H1" s="96">
        <v>14</v>
      </c>
      <c r="I1" s="96">
        <v>16</v>
      </c>
      <c r="J1" s="96">
        <v>18</v>
      </c>
      <c r="K1" s="96">
        <v>20</v>
      </c>
      <c r="L1" s="96">
        <v>22</v>
      </c>
      <c r="M1" s="96">
        <v>24</v>
      </c>
      <c r="N1" s="96">
        <v>26</v>
      </c>
      <c r="O1" s="116">
        <v>28</v>
      </c>
    </row>
    <row r="2" spans="1:15" x14ac:dyDescent="0.25">
      <c r="A2" s="84" t="s">
        <v>72</v>
      </c>
      <c r="B2" s="2" t="s">
        <v>49</v>
      </c>
      <c r="C2" s="86">
        <v>3</v>
      </c>
      <c r="D2" s="86">
        <f ca="1">RANDBETWEEN(1,20)</f>
        <v>5</v>
      </c>
      <c r="E2" s="86">
        <f ca="1">D2+C2</f>
        <v>8</v>
      </c>
      <c r="F2" s="86" t="str">
        <f t="shared" ref="F2:O2" ca="1" si="0">IF($E2&gt;F$1-1,"Yes","No")</f>
        <v>No</v>
      </c>
      <c r="G2" s="2" t="str">
        <f t="shared" ca="1" si="0"/>
        <v>No</v>
      </c>
      <c r="H2" s="2" t="str">
        <f t="shared" ca="1" si="0"/>
        <v>No</v>
      </c>
      <c r="I2" s="2" t="str">
        <f t="shared" ca="1" si="0"/>
        <v>No</v>
      </c>
      <c r="J2" s="2" t="str">
        <f t="shared" ca="1" si="0"/>
        <v>No</v>
      </c>
      <c r="K2" s="2" t="str">
        <f t="shared" ca="1" si="0"/>
        <v>No</v>
      </c>
      <c r="L2" s="2" t="str">
        <f t="shared" ca="1" si="0"/>
        <v>No</v>
      </c>
      <c r="M2" s="2" t="str">
        <f t="shared" ca="1" si="0"/>
        <v>No</v>
      </c>
      <c r="N2" s="2" t="str">
        <f t="shared" ca="1" si="0"/>
        <v>No</v>
      </c>
      <c r="O2" s="30" t="str">
        <f t="shared" ca="1" si="0"/>
        <v>No</v>
      </c>
    </row>
    <row r="3" spans="1:15" x14ac:dyDescent="0.25">
      <c r="A3" s="84" t="s">
        <v>72</v>
      </c>
      <c r="B3" s="2" t="s">
        <v>50</v>
      </c>
      <c r="C3" s="86">
        <v>6</v>
      </c>
      <c r="D3" s="86">
        <f t="shared" ref="D3:D14" ca="1" si="1">RANDBETWEEN(1,20)</f>
        <v>6</v>
      </c>
      <c r="E3" s="86">
        <f t="shared" ref="E3:E14" ca="1" si="2">D3+C3</f>
        <v>12</v>
      </c>
      <c r="F3" s="86" t="str">
        <f t="shared" ref="F3:O14" ca="1" si="3">IF($E3&gt;F$1-1,"Yes","No")</f>
        <v>Yes</v>
      </c>
      <c r="G3" s="2" t="str">
        <f t="shared" ca="1" si="3"/>
        <v>Yes</v>
      </c>
      <c r="H3" s="2" t="str">
        <f t="shared" ca="1" si="3"/>
        <v>No</v>
      </c>
      <c r="I3" s="2" t="str">
        <f t="shared" ca="1" si="3"/>
        <v>No</v>
      </c>
      <c r="J3" s="2" t="str">
        <f t="shared" ca="1" si="3"/>
        <v>No</v>
      </c>
      <c r="K3" s="2" t="str">
        <f t="shared" ca="1" si="3"/>
        <v>No</v>
      </c>
      <c r="L3" s="2" t="str">
        <f t="shared" ca="1" si="3"/>
        <v>No</v>
      </c>
      <c r="M3" s="2" t="str">
        <f t="shared" ca="1" si="3"/>
        <v>No</v>
      </c>
      <c r="N3" s="2" t="str">
        <f t="shared" ca="1" si="3"/>
        <v>No</v>
      </c>
      <c r="O3" s="30" t="str">
        <f t="shared" ca="1" si="3"/>
        <v>No</v>
      </c>
    </row>
    <row r="4" spans="1:15" x14ac:dyDescent="0.25">
      <c r="A4" s="85" t="s">
        <v>72</v>
      </c>
      <c r="B4" s="66" t="s">
        <v>51</v>
      </c>
      <c r="C4" s="87">
        <v>5</v>
      </c>
      <c r="D4" s="87">
        <f t="shared" ca="1" si="1"/>
        <v>1</v>
      </c>
      <c r="E4" s="87">
        <f t="shared" ca="1" si="2"/>
        <v>6</v>
      </c>
      <c r="F4" s="87" t="str">
        <f t="shared" ca="1" si="3"/>
        <v>No</v>
      </c>
      <c r="G4" s="66" t="str">
        <f t="shared" ca="1" si="3"/>
        <v>No</v>
      </c>
      <c r="H4" s="66" t="str">
        <f t="shared" ca="1" si="3"/>
        <v>No</v>
      </c>
      <c r="I4" s="66" t="str">
        <f t="shared" ca="1" si="3"/>
        <v>No</v>
      </c>
      <c r="J4" s="66" t="str">
        <f t="shared" ca="1" si="3"/>
        <v>No</v>
      </c>
      <c r="K4" s="66" t="str">
        <f t="shared" ca="1" si="3"/>
        <v>No</v>
      </c>
      <c r="L4" s="66" t="str">
        <f t="shared" ca="1" si="3"/>
        <v>No</v>
      </c>
      <c r="M4" s="66" t="str">
        <f t="shared" ca="1" si="3"/>
        <v>No</v>
      </c>
      <c r="N4" s="66" t="str">
        <f t="shared" ca="1" si="3"/>
        <v>No</v>
      </c>
      <c r="O4" s="67" t="str">
        <f t="shared" ca="1" si="3"/>
        <v>No</v>
      </c>
    </row>
    <row r="5" spans="1:15" x14ac:dyDescent="0.25">
      <c r="A5" s="84" t="s">
        <v>74</v>
      </c>
      <c r="B5" s="2" t="s">
        <v>49</v>
      </c>
      <c r="C5" s="86">
        <v>3</v>
      </c>
      <c r="D5" s="86">
        <f ca="1">RANDBETWEEN(1,20)</f>
        <v>6</v>
      </c>
      <c r="E5" s="86">
        <f ca="1">D5+C5</f>
        <v>9</v>
      </c>
      <c r="F5" s="86" t="str">
        <f t="shared" ca="1" si="3"/>
        <v>No</v>
      </c>
      <c r="G5" s="2" t="str">
        <f t="shared" ca="1" si="3"/>
        <v>No</v>
      </c>
      <c r="H5" s="2" t="str">
        <f t="shared" ca="1" si="3"/>
        <v>No</v>
      </c>
      <c r="I5" s="2" t="str">
        <f t="shared" ca="1" si="3"/>
        <v>No</v>
      </c>
      <c r="J5" s="2" t="str">
        <f t="shared" ca="1" si="3"/>
        <v>No</v>
      </c>
      <c r="K5" s="2" t="str">
        <f t="shared" ca="1" si="3"/>
        <v>No</v>
      </c>
      <c r="L5" s="2" t="str">
        <f t="shared" ca="1" si="3"/>
        <v>No</v>
      </c>
      <c r="M5" s="2" t="str">
        <f t="shared" ca="1" si="3"/>
        <v>No</v>
      </c>
      <c r="N5" s="2" t="str">
        <f t="shared" ca="1" si="3"/>
        <v>No</v>
      </c>
      <c r="O5" s="30" t="str">
        <f t="shared" ca="1" si="3"/>
        <v>No</v>
      </c>
    </row>
    <row r="6" spans="1:15" x14ac:dyDescent="0.25">
      <c r="A6" s="84" t="s">
        <v>74</v>
      </c>
      <c r="B6" s="2" t="s">
        <v>50</v>
      </c>
      <c r="C6" s="86">
        <v>0</v>
      </c>
      <c r="D6" s="86">
        <f t="shared" ca="1" si="1"/>
        <v>13</v>
      </c>
      <c r="E6" s="86">
        <f t="shared" ref="E6:E7" ca="1" si="4">D6+C6</f>
        <v>13</v>
      </c>
      <c r="F6" s="86" t="str">
        <f t="shared" ca="1" si="3"/>
        <v>Yes</v>
      </c>
      <c r="G6" s="2" t="str">
        <f t="shared" ca="1" si="3"/>
        <v>Yes</v>
      </c>
      <c r="H6" s="2" t="str">
        <f t="shared" ca="1" si="3"/>
        <v>No</v>
      </c>
      <c r="I6" s="2" t="str">
        <f t="shared" ca="1" si="3"/>
        <v>No</v>
      </c>
      <c r="J6" s="2" t="str">
        <f t="shared" ca="1" si="3"/>
        <v>No</v>
      </c>
      <c r="K6" s="2" t="str">
        <f t="shared" ca="1" si="3"/>
        <v>No</v>
      </c>
      <c r="L6" s="2" t="str">
        <f t="shared" ca="1" si="3"/>
        <v>No</v>
      </c>
      <c r="M6" s="2" t="str">
        <f t="shared" ca="1" si="3"/>
        <v>No</v>
      </c>
      <c r="N6" s="2" t="str">
        <f t="shared" ca="1" si="3"/>
        <v>No</v>
      </c>
      <c r="O6" s="30" t="str">
        <f t="shared" ca="1" si="3"/>
        <v>No</v>
      </c>
    </row>
    <row r="7" spans="1:15" x14ac:dyDescent="0.25">
      <c r="A7" s="85" t="s">
        <v>74</v>
      </c>
      <c r="B7" s="66" t="s">
        <v>51</v>
      </c>
      <c r="C7" s="87">
        <v>0</v>
      </c>
      <c r="D7" s="87">
        <f t="shared" ca="1" si="1"/>
        <v>14</v>
      </c>
      <c r="E7" s="87">
        <f t="shared" ca="1" si="4"/>
        <v>14</v>
      </c>
      <c r="F7" s="87" t="str">
        <f t="shared" ca="1" si="3"/>
        <v>Yes</v>
      </c>
      <c r="G7" s="66" t="str">
        <f t="shared" ca="1" si="3"/>
        <v>Yes</v>
      </c>
      <c r="H7" s="66" t="str">
        <f t="shared" ca="1" si="3"/>
        <v>Yes</v>
      </c>
      <c r="I7" s="66" t="str">
        <f t="shared" ca="1" si="3"/>
        <v>No</v>
      </c>
      <c r="J7" s="66" t="str">
        <f t="shared" ca="1" si="3"/>
        <v>No</v>
      </c>
      <c r="K7" s="66" t="str">
        <f t="shared" ca="1" si="3"/>
        <v>No</v>
      </c>
      <c r="L7" s="66" t="str">
        <f t="shared" ca="1" si="3"/>
        <v>No</v>
      </c>
      <c r="M7" s="66" t="str">
        <f t="shared" ca="1" si="3"/>
        <v>No</v>
      </c>
      <c r="N7" s="66" t="str">
        <f t="shared" ca="1" si="3"/>
        <v>No</v>
      </c>
      <c r="O7" s="67" t="str">
        <f t="shared" ca="1" si="3"/>
        <v>No</v>
      </c>
    </row>
    <row r="8" spans="1:15" x14ac:dyDescent="0.25">
      <c r="A8" s="82" t="s">
        <v>75</v>
      </c>
      <c r="B8" s="2" t="s">
        <v>49</v>
      </c>
      <c r="C8" s="86">
        <v>2</v>
      </c>
      <c r="D8" s="86">
        <f ca="1">RANDBETWEEN(1,20)</f>
        <v>17</v>
      </c>
      <c r="E8" s="86">
        <f ca="1">D8+C8</f>
        <v>19</v>
      </c>
      <c r="F8" s="86" t="str">
        <f t="shared" ca="1" si="3"/>
        <v>Yes</v>
      </c>
      <c r="G8" s="2" t="str">
        <f t="shared" ca="1" si="3"/>
        <v>Yes</v>
      </c>
      <c r="H8" s="2" t="str">
        <f t="shared" ca="1" si="3"/>
        <v>Yes</v>
      </c>
      <c r="I8" s="2" t="str">
        <f t="shared" ca="1" si="3"/>
        <v>Yes</v>
      </c>
      <c r="J8" s="2" t="str">
        <f t="shared" ca="1" si="3"/>
        <v>Yes</v>
      </c>
      <c r="K8" s="2" t="str">
        <f t="shared" ca="1" si="3"/>
        <v>No</v>
      </c>
      <c r="L8" s="2" t="str">
        <f t="shared" ca="1" si="3"/>
        <v>No</v>
      </c>
      <c r="M8" s="2" t="str">
        <f t="shared" ca="1" si="3"/>
        <v>No</v>
      </c>
      <c r="N8" s="2" t="str">
        <f t="shared" ca="1" si="3"/>
        <v>No</v>
      </c>
      <c r="O8" s="30" t="str">
        <f t="shared" ca="1" si="3"/>
        <v>No</v>
      </c>
    </row>
    <row r="9" spans="1:15" x14ac:dyDescent="0.25">
      <c r="A9" s="82" t="s">
        <v>75</v>
      </c>
      <c r="B9" s="2" t="s">
        <v>50</v>
      </c>
      <c r="C9" s="86">
        <v>4</v>
      </c>
      <c r="D9" s="86">
        <f t="shared" ref="D9:D10" ca="1" si="5">RANDBETWEEN(1,20)</f>
        <v>3</v>
      </c>
      <c r="E9" s="86">
        <f t="shared" ref="E9:E10" ca="1" si="6">D9+C9</f>
        <v>7</v>
      </c>
      <c r="F9" s="86" t="str">
        <f t="shared" ca="1" si="3"/>
        <v>No</v>
      </c>
      <c r="G9" s="2" t="str">
        <f t="shared" ca="1" si="3"/>
        <v>No</v>
      </c>
      <c r="H9" s="2" t="str">
        <f t="shared" ca="1" si="3"/>
        <v>No</v>
      </c>
      <c r="I9" s="2" t="str">
        <f t="shared" ca="1" si="3"/>
        <v>No</v>
      </c>
      <c r="J9" s="2" t="str">
        <f t="shared" ca="1" si="3"/>
        <v>No</v>
      </c>
      <c r="K9" s="2" t="str">
        <f t="shared" ca="1" si="3"/>
        <v>No</v>
      </c>
      <c r="L9" s="2" t="str">
        <f t="shared" ca="1" si="3"/>
        <v>No</v>
      </c>
      <c r="M9" s="2" t="str">
        <f t="shared" ca="1" si="3"/>
        <v>No</v>
      </c>
      <c r="N9" s="2" t="str">
        <f t="shared" ca="1" si="3"/>
        <v>No</v>
      </c>
      <c r="O9" s="30" t="str">
        <f t="shared" ca="1" si="3"/>
        <v>No</v>
      </c>
    </row>
    <row r="10" spans="1:15" x14ac:dyDescent="0.25">
      <c r="A10" s="83" t="s">
        <v>75</v>
      </c>
      <c r="B10" s="66" t="s">
        <v>51</v>
      </c>
      <c r="C10" s="87">
        <v>2</v>
      </c>
      <c r="D10" s="87">
        <f t="shared" ca="1" si="5"/>
        <v>2</v>
      </c>
      <c r="E10" s="87">
        <f t="shared" ca="1" si="6"/>
        <v>4</v>
      </c>
      <c r="F10" s="87" t="str">
        <f t="shared" ca="1" si="3"/>
        <v>No</v>
      </c>
      <c r="G10" s="66" t="str">
        <f t="shared" ca="1" si="3"/>
        <v>No</v>
      </c>
      <c r="H10" s="66" t="str">
        <f t="shared" ca="1" si="3"/>
        <v>No</v>
      </c>
      <c r="I10" s="66" t="str">
        <f t="shared" ca="1" si="3"/>
        <v>No</v>
      </c>
      <c r="J10" s="66" t="str">
        <f t="shared" ca="1" si="3"/>
        <v>No</v>
      </c>
      <c r="K10" s="66" t="str">
        <f t="shared" ca="1" si="3"/>
        <v>No</v>
      </c>
      <c r="L10" s="66" t="str">
        <f t="shared" ca="1" si="3"/>
        <v>No</v>
      </c>
      <c r="M10" s="66" t="str">
        <f t="shared" ca="1" si="3"/>
        <v>No</v>
      </c>
      <c r="N10" s="66" t="str">
        <f t="shared" ca="1" si="3"/>
        <v>No</v>
      </c>
      <c r="O10" s="67" t="str">
        <f t="shared" ca="1" si="3"/>
        <v>No</v>
      </c>
    </row>
    <row r="11" spans="1:15" x14ac:dyDescent="0.25">
      <c r="A11" s="82" t="s">
        <v>58</v>
      </c>
      <c r="B11" s="2" t="s">
        <v>49</v>
      </c>
      <c r="C11" s="86">
        <v>4</v>
      </c>
      <c r="D11" s="86">
        <f t="shared" ca="1" si="1"/>
        <v>20</v>
      </c>
      <c r="E11" s="86">
        <f t="shared" ca="1" si="2"/>
        <v>24</v>
      </c>
      <c r="F11" s="86" t="str">
        <f t="shared" ca="1" si="3"/>
        <v>Yes</v>
      </c>
      <c r="G11" s="2" t="str">
        <f t="shared" ca="1" si="3"/>
        <v>Yes</v>
      </c>
      <c r="H11" s="2" t="str">
        <f t="shared" ca="1" si="3"/>
        <v>Yes</v>
      </c>
      <c r="I11" s="2" t="str">
        <f t="shared" ca="1" si="3"/>
        <v>Yes</v>
      </c>
      <c r="J11" s="2" t="str">
        <f t="shared" ca="1" si="3"/>
        <v>Yes</v>
      </c>
      <c r="K11" s="2" t="str">
        <f t="shared" ca="1" si="3"/>
        <v>Yes</v>
      </c>
      <c r="L11" s="2" t="str">
        <f t="shared" ca="1" si="3"/>
        <v>Yes</v>
      </c>
      <c r="M11" s="2" t="str">
        <f t="shared" ca="1" si="3"/>
        <v>Yes</v>
      </c>
      <c r="N11" s="2" t="str">
        <f t="shared" ca="1" si="3"/>
        <v>No</v>
      </c>
      <c r="O11" s="30" t="str">
        <f t="shared" ca="1" si="3"/>
        <v>No</v>
      </c>
    </row>
    <row r="12" spans="1:15" x14ac:dyDescent="0.25">
      <c r="A12" s="82" t="s">
        <v>58</v>
      </c>
      <c r="B12" s="2" t="s">
        <v>50</v>
      </c>
      <c r="C12" s="86">
        <v>4</v>
      </c>
      <c r="D12" s="86">
        <f t="shared" ca="1" si="1"/>
        <v>16</v>
      </c>
      <c r="E12" s="86">
        <f t="shared" ca="1" si="2"/>
        <v>20</v>
      </c>
      <c r="F12" s="86" t="str">
        <f t="shared" ca="1" si="3"/>
        <v>Yes</v>
      </c>
      <c r="G12" s="2" t="str">
        <f t="shared" ca="1" si="3"/>
        <v>Yes</v>
      </c>
      <c r="H12" s="2" t="str">
        <f t="shared" ca="1" si="3"/>
        <v>Yes</v>
      </c>
      <c r="I12" s="2" t="str">
        <f t="shared" ca="1" si="3"/>
        <v>Yes</v>
      </c>
      <c r="J12" s="2" t="str">
        <f t="shared" ca="1" si="3"/>
        <v>Yes</v>
      </c>
      <c r="K12" s="2" t="str">
        <f t="shared" ca="1" si="3"/>
        <v>Yes</v>
      </c>
      <c r="L12" s="2" t="str">
        <f t="shared" ca="1" si="3"/>
        <v>No</v>
      </c>
      <c r="M12" s="2" t="str">
        <f t="shared" ca="1" si="3"/>
        <v>No</v>
      </c>
      <c r="N12" s="2" t="str">
        <f t="shared" ca="1" si="3"/>
        <v>No</v>
      </c>
      <c r="O12" s="30" t="str">
        <f t="shared" ca="1" si="3"/>
        <v>No</v>
      </c>
    </row>
    <row r="13" spans="1:15" x14ac:dyDescent="0.25">
      <c r="A13" s="82" t="s">
        <v>62</v>
      </c>
      <c r="B13" s="2" t="s">
        <v>50</v>
      </c>
      <c r="C13" s="86">
        <v>6</v>
      </c>
      <c r="D13" s="86">
        <f t="shared" ca="1" si="1"/>
        <v>12</v>
      </c>
      <c r="E13" s="86">
        <f t="shared" ref="E13" ca="1" si="7">D13+C13</f>
        <v>18</v>
      </c>
      <c r="F13" s="86" t="str">
        <f t="shared" ca="1" si="3"/>
        <v>Yes</v>
      </c>
      <c r="G13" s="2" t="str">
        <f t="shared" ca="1" si="3"/>
        <v>Yes</v>
      </c>
      <c r="H13" s="2" t="str">
        <f t="shared" ca="1" si="3"/>
        <v>Yes</v>
      </c>
      <c r="I13" s="2" t="str">
        <f t="shared" ca="1" si="3"/>
        <v>Yes</v>
      </c>
      <c r="J13" s="2" t="str">
        <f t="shared" ca="1" si="3"/>
        <v>Yes</v>
      </c>
      <c r="K13" s="2" t="str">
        <f t="shared" ca="1" si="3"/>
        <v>No</v>
      </c>
      <c r="L13" s="2" t="str">
        <f t="shared" ca="1" si="3"/>
        <v>No</v>
      </c>
      <c r="M13" s="2" t="str">
        <f t="shared" ca="1" si="3"/>
        <v>No</v>
      </c>
      <c r="N13" s="2" t="str">
        <f t="shared" ca="1" si="3"/>
        <v>No</v>
      </c>
      <c r="O13" s="30" t="str">
        <f t="shared" ca="1" si="3"/>
        <v>No</v>
      </c>
    </row>
    <row r="14" spans="1:15" x14ac:dyDescent="0.25">
      <c r="A14" s="83" t="s">
        <v>58</v>
      </c>
      <c r="B14" s="66" t="s">
        <v>51</v>
      </c>
      <c r="C14" s="87">
        <v>5</v>
      </c>
      <c r="D14" s="87">
        <f t="shared" ca="1" si="1"/>
        <v>20</v>
      </c>
      <c r="E14" s="87">
        <f t="shared" ca="1" si="2"/>
        <v>25</v>
      </c>
      <c r="F14" s="87" t="str">
        <f t="shared" ca="1" si="3"/>
        <v>Yes</v>
      </c>
      <c r="G14" s="66" t="str">
        <f t="shared" ca="1" si="3"/>
        <v>Yes</v>
      </c>
      <c r="H14" s="66" t="str">
        <f t="shared" ca="1" si="3"/>
        <v>Yes</v>
      </c>
      <c r="I14" s="66" t="str">
        <f t="shared" ca="1" si="3"/>
        <v>Yes</v>
      </c>
      <c r="J14" s="66" t="str">
        <f t="shared" ca="1" si="3"/>
        <v>Yes</v>
      </c>
      <c r="K14" s="66" t="str">
        <f t="shared" ca="1" si="3"/>
        <v>Yes</v>
      </c>
      <c r="L14" s="66" t="str">
        <f t="shared" ca="1" si="3"/>
        <v>Yes</v>
      </c>
      <c r="M14" s="66" t="str">
        <f t="shared" ca="1" si="3"/>
        <v>Yes</v>
      </c>
      <c r="N14" s="66" t="str">
        <f t="shared" ca="1" si="3"/>
        <v>No</v>
      </c>
      <c r="O14" s="67" t="str">
        <f t="shared" ca="1" si="3"/>
        <v>No</v>
      </c>
    </row>
  </sheetData>
  <sortState ref="A47:O50">
    <sortCondition ref="B47:B50"/>
  </sortState>
  <conditionalFormatting sqref="D15:D1048576">
    <cfRule type="cellIs" dxfId="323" priority="435" operator="equal">
      <formula>20</formula>
    </cfRule>
    <cfRule type="cellIs" dxfId="322" priority="436" operator="equal">
      <formula>1</formula>
    </cfRule>
  </conditionalFormatting>
  <conditionalFormatting sqref="F2:O4">
    <cfRule type="cellIs" dxfId="321" priority="233" operator="equal">
      <formula>"No"</formula>
    </cfRule>
    <cfRule type="cellIs" dxfId="320" priority="234" operator="equal">
      <formula>"Yes"</formula>
    </cfRule>
  </conditionalFormatting>
  <conditionalFormatting sqref="A2">
    <cfRule type="cellIs" dxfId="319" priority="41" operator="equal">
      <formula>"No"</formula>
    </cfRule>
    <cfRule type="cellIs" dxfId="318" priority="42" operator="equal">
      <formula>"Yes"</formula>
    </cfRule>
  </conditionalFormatting>
  <conditionalFormatting sqref="F2:O2">
    <cfRule type="cellIs" dxfId="317" priority="43" operator="equal">
      <formula>"No"</formula>
    </cfRule>
    <cfRule type="cellIs" dxfId="316" priority="44" operator="equal">
      <formula>"Yes"</formula>
    </cfRule>
  </conditionalFormatting>
  <conditionalFormatting sqref="F3:O4">
    <cfRule type="cellIs" dxfId="315" priority="39" operator="equal">
      <formula>"No"</formula>
    </cfRule>
    <cfRule type="cellIs" dxfId="314" priority="40" operator="equal">
      <formula>"Yes"</formula>
    </cfRule>
  </conditionalFormatting>
  <conditionalFormatting sqref="A3:A4">
    <cfRule type="cellIs" dxfId="313" priority="37" operator="equal">
      <formula>"No"</formula>
    </cfRule>
    <cfRule type="cellIs" dxfId="312" priority="38" operator="equal">
      <formula>"Yes"</formula>
    </cfRule>
  </conditionalFormatting>
  <conditionalFormatting sqref="D11:D12 D14">
    <cfRule type="cellIs" dxfId="311" priority="27" operator="equal">
      <formula>20</formula>
    </cfRule>
    <cfRule type="cellIs" dxfId="310" priority="28" operator="equal">
      <formula>1</formula>
    </cfRule>
  </conditionalFormatting>
  <conditionalFormatting sqref="F11:O12 F14:O14">
    <cfRule type="cellIs" dxfId="309" priority="25" operator="equal">
      <formula>"No"</formula>
    </cfRule>
    <cfRule type="cellIs" dxfId="308" priority="26" operator="equal">
      <formula>"Yes"</formula>
    </cfRule>
  </conditionalFormatting>
  <conditionalFormatting sqref="D13">
    <cfRule type="cellIs" dxfId="307" priority="23" operator="equal">
      <formula>20</formula>
    </cfRule>
    <cfRule type="cellIs" dxfId="306" priority="24" operator="equal">
      <formula>1</formula>
    </cfRule>
  </conditionalFormatting>
  <conditionalFormatting sqref="F13:O13">
    <cfRule type="cellIs" dxfId="305" priority="21" operator="equal">
      <formula>"No"</formula>
    </cfRule>
    <cfRule type="cellIs" dxfId="304" priority="22" operator="equal">
      <formula>"Yes"</formula>
    </cfRule>
  </conditionalFormatting>
  <conditionalFormatting sqref="A5">
    <cfRule type="cellIs" dxfId="303" priority="19" operator="equal">
      <formula>"No"</formula>
    </cfRule>
    <cfRule type="cellIs" dxfId="302" priority="20" operator="equal">
      <formula>"Yes"</formula>
    </cfRule>
  </conditionalFormatting>
  <conditionalFormatting sqref="A6:A7">
    <cfRule type="cellIs" dxfId="301" priority="17" operator="equal">
      <formula>"No"</formula>
    </cfRule>
    <cfRule type="cellIs" dxfId="300" priority="18" operator="equal">
      <formula>"Yes"</formula>
    </cfRule>
  </conditionalFormatting>
  <conditionalFormatting sqref="F5:O7">
    <cfRule type="cellIs" dxfId="299" priority="15" operator="equal">
      <formula>"No"</formula>
    </cfRule>
    <cfRule type="cellIs" dxfId="298" priority="16" operator="equal">
      <formula>"Yes"</formula>
    </cfRule>
  </conditionalFormatting>
  <conditionalFormatting sqref="F5:O5">
    <cfRule type="cellIs" dxfId="297" priority="13" operator="equal">
      <formula>"No"</formula>
    </cfRule>
    <cfRule type="cellIs" dxfId="296" priority="14" operator="equal">
      <formula>"Yes"</formula>
    </cfRule>
  </conditionalFormatting>
  <conditionalFormatting sqref="F6:O7">
    <cfRule type="cellIs" dxfId="295" priority="11" operator="equal">
      <formula>"No"</formula>
    </cfRule>
    <cfRule type="cellIs" dxfId="294" priority="12" operator="equal">
      <formula>"Yes"</formula>
    </cfRule>
  </conditionalFormatting>
  <conditionalFormatting sqref="F8:O10">
    <cfRule type="cellIs" dxfId="293" priority="9" operator="equal">
      <formula>"No"</formula>
    </cfRule>
    <cfRule type="cellIs" dxfId="292" priority="10" operator="equal">
      <formula>"Yes"</formula>
    </cfRule>
  </conditionalFormatting>
  <conditionalFormatting sqref="A8">
    <cfRule type="cellIs" dxfId="291" priority="5" operator="equal">
      <formula>"No"</formula>
    </cfRule>
    <cfRule type="cellIs" dxfId="290" priority="6" operator="equal">
      <formula>"Yes"</formula>
    </cfRule>
  </conditionalFormatting>
  <conditionalFormatting sqref="F8:O8">
    <cfRule type="cellIs" dxfId="289" priority="7" operator="equal">
      <formula>"No"</formula>
    </cfRule>
    <cfRule type="cellIs" dxfId="288" priority="8" operator="equal">
      <formula>"Yes"</formula>
    </cfRule>
  </conditionalFormatting>
  <conditionalFormatting sqref="F9:O10">
    <cfRule type="cellIs" dxfId="287" priority="3" operator="equal">
      <formula>"No"</formula>
    </cfRule>
    <cfRule type="cellIs" dxfId="286" priority="4" operator="equal">
      <formula>"Yes"</formula>
    </cfRule>
  </conditionalFormatting>
  <conditionalFormatting sqref="A9:A10">
    <cfRule type="cellIs" dxfId="285" priority="1" operator="equal">
      <formula>"No"</formula>
    </cfRule>
    <cfRule type="cellIs" dxfId="28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25" defaultRowHeight="15.75" x14ac:dyDescent="0.25"/>
  <cols>
    <col min="1" max="1" width="31.25" style="69" bestFit="1" customWidth="1"/>
    <col min="2" max="2" width="5" style="2" bestFit="1" customWidth="1"/>
    <col min="3" max="3" width="8.875" style="2" bestFit="1" customWidth="1"/>
    <col min="4" max="4" width="6.125" style="2" bestFit="1" customWidth="1"/>
    <col min="5" max="5" width="3.875" style="2" bestFit="1" customWidth="1"/>
    <col min="6" max="6" width="5.25" style="2" bestFit="1" customWidth="1"/>
    <col min="7" max="7" width="3.875" style="2" bestFit="1" customWidth="1"/>
    <col min="8" max="8" width="5" style="2" bestFit="1" customWidth="1"/>
    <col min="9" max="9" width="4.125" style="2" bestFit="1" customWidth="1"/>
    <col min="10" max="10" width="3.875" style="2" bestFit="1" customWidth="1"/>
    <col min="11" max="11" width="4.5" style="2" bestFit="1" customWidth="1"/>
    <col min="12" max="12" width="5.375" style="2" bestFit="1" customWidth="1"/>
    <col min="13" max="13" width="4.375" style="2" bestFit="1" customWidth="1"/>
    <col min="14" max="14" width="3.875" style="2" bestFit="1" customWidth="1"/>
    <col min="15" max="15" width="3.375" style="2" bestFit="1" customWidth="1"/>
    <col min="16" max="16" width="9.375" style="18" bestFit="1" customWidth="1"/>
    <col min="17" max="17" width="6.125" style="2" bestFit="1" customWidth="1"/>
    <col min="18" max="18" width="3.875" style="2" bestFit="1" customWidth="1"/>
    <col min="19" max="19" width="5.25" style="2" bestFit="1" customWidth="1"/>
    <col min="20" max="23" width="3.875" style="2" bestFit="1" customWidth="1"/>
    <col min="24" max="24" width="4.5" style="2" bestFit="1" customWidth="1"/>
    <col min="25" max="25" width="5.375" style="2" bestFit="1" customWidth="1"/>
    <col min="26" max="26" width="4.375" style="2" bestFit="1" customWidth="1"/>
    <col min="27" max="27" width="3.875" style="2" bestFit="1" customWidth="1"/>
    <col min="28" max="28" width="3.375" style="30" bestFit="1" customWidth="1"/>
    <col min="29" max="29" width="11.875" style="2" bestFit="1" customWidth="1"/>
    <col min="30" max="16384" width="9.125" style="2"/>
  </cols>
  <sheetData>
    <row r="1" spans="1:28" s="1" customFormat="1" x14ac:dyDescent="0.25">
      <c r="A1" s="68"/>
      <c r="B1" s="4"/>
      <c r="C1" s="4"/>
      <c r="G1" s="3" t="s">
        <v>48</v>
      </c>
      <c r="H1" s="31"/>
      <c r="I1" s="31"/>
      <c r="J1" s="31"/>
      <c r="K1" s="3"/>
      <c r="L1" s="31"/>
      <c r="M1" s="31"/>
      <c r="N1" s="31"/>
      <c r="O1" s="31"/>
      <c r="P1" s="17"/>
      <c r="T1" s="3" t="s">
        <v>48</v>
      </c>
      <c r="U1" s="31"/>
      <c r="V1" s="31"/>
      <c r="W1" s="3"/>
      <c r="X1" s="3"/>
      <c r="Y1" s="31"/>
      <c r="Z1" s="31"/>
      <c r="AA1" s="31"/>
      <c r="AB1" s="32"/>
    </row>
    <row r="2" spans="1:28" s="1" customFormat="1" ht="16.5" thickBot="1" x14ac:dyDescent="0.3">
      <c r="A2" s="100"/>
      <c r="B2" s="96"/>
      <c r="C2" s="96"/>
      <c r="D2" s="96"/>
      <c r="E2" s="96"/>
      <c r="F2" s="96"/>
      <c r="G2" s="121" t="s">
        <v>67</v>
      </c>
      <c r="H2" s="121" t="s">
        <v>60</v>
      </c>
      <c r="I2" s="121" t="s">
        <v>61</v>
      </c>
      <c r="J2" s="121" t="s">
        <v>78</v>
      </c>
      <c r="K2" s="121" t="s">
        <v>64</v>
      </c>
      <c r="L2" s="121" t="s">
        <v>58</v>
      </c>
      <c r="M2" s="121" t="s">
        <v>65</v>
      </c>
      <c r="N2" s="121"/>
      <c r="O2" s="122"/>
      <c r="P2" s="123"/>
      <c r="Q2" s="121"/>
      <c r="R2" s="121"/>
      <c r="S2" s="121"/>
      <c r="T2" s="121" t="s">
        <v>67</v>
      </c>
      <c r="U2" s="121" t="s">
        <v>60</v>
      </c>
      <c r="V2" s="121" t="s">
        <v>77</v>
      </c>
      <c r="W2" s="121" t="s">
        <v>78</v>
      </c>
      <c r="X2" s="121" t="s">
        <v>64</v>
      </c>
      <c r="Y2" s="121" t="s">
        <v>58</v>
      </c>
      <c r="Z2" s="121" t="s">
        <v>65</v>
      </c>
      <c r="AA2" s="96"/>
      <c r="AB2" s="99"/>
    </row>
    <row r="3" spans="1:28" s="1" customFormat="1" ht="16.5" thickBot="1" x14ac:dyDescent="0.3">
      <c r="A3" s="95" t="s">
        <v>55</v>
      </c>
      <c r="B3" s="96" t="s">
        <v>3</v>
      </c>
      <c r="C3" s="97" t="s">
        <v>6</v>
      </c>
      <c r="D3" s="97" t="s">
        <v>7</v>
      </c>
      <c r="E3" s="97" t="s">
        <v>4</v>
      </c>
      <c r="F3" s="97" t="s">
        <v>5</v>
      </c>
      <c r="G3" s="97">
        <v>12</v>
      </c>
      <c r="H3" s="96">
        <v>13</v>
      </c>
      <c r="I3" s="96">
        <v>14</v>
      </c>
      <c r="J3" s="96">
        <v>15</v>
      </c>
      <c r="K3" s="96">
        <v>16</v>
      </c>
      <c r="L3" s="96">
        <v>17</v>
      </c>
      <c r="M3" s="96">
        <v>19</v>
      </c>
      <c r="N3" s="96">
        <v>20</v>
      </c>
      <c r="O3" s="96">
        <v>22</v>
      </c>
      <c r="P3" s="98" t="s">
        <v>8</v>
      </c>
      <c r="Q3" s="97" t="s">
        <v>7</v>
      </c>
      <c r="R3" s="97" t="s">
        <v>4</v>
      </c>
      <c r="S3" s="97" t="s">
        <v>5</v>
      </c>
      <c r="T3" s="97">
        <v>12</v>
      </c>
      <c r="U3" s="96">
        <v>13</v>
      </c>
      <c r="V3" s="96">
        <v>14</v>
      </c>
      <c r="W3" s="96">
        <v>15</v>
      </c>
      <c r="X3" s="96">
        <v>16</v>
      </c>
      <c r="Y3" s="96">
        <v>17</v>
      </c>
      <c r="Z3" s="96">
        <v>19</v>
      </c>
      <c r="AA3" s="96">
        <v>20</v>
      </c>
      <c r="AB3" s="99">
        <v>22</v>
      </c>
    </row>
    <row r="4" spans="1:28" s="1" customFormat="1" x14ac:dyDescent="0.25">
      <c r="A4" s="70" t="s">
        <v>59</v>
      </c>
      <c r="B4" s="90">
        <v>2</v>
      </c>
      <c r="C4" s="86">
        <v>2</v>
      </c>
      <c r="D4" s="86">
        <v>0</v>
      </c>
      <c r="E4" s="86">
        <f ca="1">RANDBETWEEN(1,20)</f>
        <v>9</v>
      </c>
      <c r="F4" s="86">
        <f ca="1">SUM(B4:E4)</f>
        <v>13</v>
      </c>
      <c r="G4" s="86" t="str">
        <f t="shared" ref="G4:O4" ca="1" si="0">IF($F4&gt;G$3-1,"Yes","No")</f>
        <v>Yes</v>
      </c>
      <c r="H4" s="90" t="str">
        <f t="shared" ca="1" si="0"/>
        <v>Yes</v>
      </c>
      <c r="I4" s="90" t="str">
        <f t="shared" ca="1" si="0"/>
        <v>No</v>
      </c>
      <c r="J4" s="90" t="str">
        <f t="shared" ca="1" si="0"/>
        <v>No</v>
      </c>
      <c r="K4" s="90" t="str">
        <f t="shared" ca="1" si="0"/>
        <v>No</v>
      </c>
      <c r="L4" s="90" t="str">
        <f t="shared" ca="1" si="0"/>
        <v>No</v>
      </c>
      <c r="M4" s="90" t="str">
        <f t="shared" ca="1" si="0"/>
        <v>No</v>
      </c>
      <c r="N4" s="90" t="str">
        <f t="shared" ca="1" si="0"/>
        <v>No</v>
      </c>
      <c r="O4" s="30" t="str">
        <f t="shared" ca="1" si="0"/>
        <v>No</v>
      </c>
      <c r="P4" s="18">
        <v>3</v>
      </c>
      <c r="Q4" s="86">
        <v>3</v>
      </c>
      <c r="R4" s="86">
        <f ca="1">RANDBETWEEN(1,20)</f>
        <v>17</v>
      </c>
      <c r="S4" s="86">
        <f ca="1">SUM(B4,P4:R4)</f>
        <v>25</v>
      </c>
      <c r="T4" s="86" t="str">
        <f t="shared" ref="T4:AB4" ca="1" si="1">IF($S4&gt;T$3-1,"Yes","No")</f>
        <v>Yes</v>
      </c>
      <c r="U4" s="90" t="str">
        <f t="shared" ca="1" si="1"/>
        <v>Yes</v>
      </c>
      <c r="V4" s="90" t="str">
        <f t="shared" ca="1" si="1"/>
        <v>Yes</v>
      </c>
      <c r="W4" s="90" t="str">
        <f t="shared" ca="1" si="1"/>
        <v>Yes</v>
      </c>
      <c r="X4" s="90" t="str">
        <f t="shared" ca="1" si="1"/>
        <v>Yes</v>
      </c>
      <c r="Y4" s="90" t="str">
        <f t="shared" ca="1" si="1"/>
        <v>Yes</v>
      </c>
      <c r="Z4" s="90" t="str">
        <f t="shared" ca="1" si="1"/>
        <v>Yes</v>
      </c>
      <c r="AA4" s="90" t="str">
        <f t="shared" ca="1" si="1"/>
        <v>Yes</v>
      </c>
      <c r="AB4" s="30" t="str">
        <f t="shared" ca="1" si="1"/>
        <v>Yes</v>
      </c>
    </row>
    <row r="5" spans="1:28" s="1" customFormat="1" x14ac:dyDescent="0.25">
      <c r="A5" s="70" t="s">
        <v>66</v>
      </c>
      <c r="B5" s="155"/>
      <c r="C5" s="155"/>
      <c r="D5" s="86">
        <v>0</v>
      </c>
      <c r="E5" s="86">
        <f ca="1">RANDBETWEEN(1,20)</f>
        <v>5</v>
      </c>
      <c r="F5" s="86">
        <f ca="1">SUM(B5:E5)</f>
        <v>5</v>
      </c>
      <c r="G5" s="86" t="str">
        <f t="shared" ref="G5:O8" ca="1" si="2">IF($F5&gt;G$3-1,"Yes","No")</f>
        <v>No</v>
      </c>
      <c r="H5" s="90" t="str">
        <f t="shared" ca="1" si="2"/>
        <v>No</v>
      </c>
      <c r="I5" s="90" t="str">
        <f t="shared" ca="1" si="2"/>
        <v>No</v>
      </c>
      <c r="J5" s="90" t="str">
        <f t="shared" ca="1" si="2"/>
        <v>No</v>
      </c>
      <c r="K5" s="90" t="str">
        <f t="shared" ca="1" si="2"/>
        <v>No</v>
      </c>
      <c r="L5" s="90" t="str">
        <f t="shared" ca="1" si="2"/>
        <v>No</v>
      </c>
      <c r="M5" s="90" t="str">
        <f t="shared" ca="1" si="2"/>
        <v>No</v>
      </c>
      <c r="N5" s="90" t="str">
        <f t="shared" ca="1" si="2"/>
        <v>No</v>
      </c>
      <c r="O5" s="90" t="str">
        <f t="shared" ca="1" si="2"/>
        <v>No</v>
      </c>
      <c r="P5" s="128">
        <v>2</v>
      </c>
      <c r="Q5" s="86">
        <v>0</v>
      </c>
      <c r="R5" s="86">
        <f ca="1">RANDBETWEEN(1,20)</f>
        <v>16</v>
      </c>
      <c r="S5" s="86">
        <f ca="1">SUM(B5,P5:R5)</f>
        <v>18</v>
      </c>
      <c r="T5" s="86" t="str">
        <f t="shared" ref="T5:AB8" ca="1" si="3">IF($S5&gt;T$3-1,"Yes","No")</f>
        <v>Yes</v>
      </c>
      <c r="U5" s="90" t="str">
        <f t="shared" ca="1" si="3"/>
        <v>Yes</v>
      </c>
      <c r="V5" s="90" t="str">
        <f t="shared" ca="1" si="3"/>
        <v>Yes</v>
      </c>
      <c r="W5" s="90" t="str">
        <f t="shared" ca="1" si="3"/>
        <v>Yes</v>
      </c>
      <c r="X5" s="90" t="str">
        <f t="shared" ca="1" si="3"/>
        <v>Yes</v>
      </c>
      <c r="Y5" s="90" t="str">
        <f t="shared" ca="1" si="3"/>
        <v>Yes</v>
      </c>
      <c r="Z5" s="90" t="str">
        <f t="shared" ca="1" si="3"/>
        <v>No</v>
      </c>
      <c r="AA5" s="90" t="str">
        <f t="shared" ca="1" si="3"/>
        <v>No</v>
      </c>
      <c r="AB5" s="30" t="str">
        <f t="shared" ca="1" si="3"/>
        <v>No</v>
      </c>
    </row>
    <row r="6" spans="1:28" s="1" customFormat="1" x14ac:dyDescent="0.25">
      <c r="A6" s="71" t="s">
        <v>63</v>
      </c>
      <c r="B6" s="66">
        <v>2</v>
      </c>
      <c r="C6" s="87">
        <v>2</v>
      </c>
      <c r="D6" s="87">
        <v>0</v>
      </c>
      <c r="E6" s="87">
        <f ca="1">RANDBETWEEN(1,20)</f>
        <v>6</v>
      </c>
      <c r="F6" s="87">
        <f ca="1">SUM(B6:E6)</f>
        <v>10</v>
      </c>
      <c r="G6" s="87" t="str">
        <f t="shared" ca="1" si="2"/>
        <v>No</v>
      </c>
      <c r="H6" s="66" t="str">
        <f t="shared" ca="1" si="2"/>
        <v>No</v>
      </c>
      <c r="I6" s="66" t="str">
        <f t="shared" ca="1" si="2"/>
        <v>No</v>
      </c>
      <c r="J6" s="66" t="str">
        <f t="shared" ca="1" si="2"/>
        <v>No</v>
      </c>
      <c r="K6" s="66" t="str">
        <f t="shared" ca="1" si="2"/>
        <v>No</v>
      </c>
      <c r="L6" s="66" t="str">
        <f t="shared" ca="1" si="2"/>
        <v>No</v>
      </c>
      <c r="M6" s="66" t="str">
        <f t="shared" ca="1" si="2"/>
        <v>No</v>
      </c>
      <c r="N6" s="66" t="str">
        <f t="shared" ca="1" si="2"/>
        <v>No</v>
      </c>
      <c r="O6" s="66" t="str">
        <f t="shared" ca="1" si="2"/>
        <v>No</v>
      </c>
      <c r="P6" s="125">
        <v>5</v>
      </c>
      <c r="Q6" s="87">
        <v>2</v>
      </c>
      <c r="R6" s="87">
        <f ca="1">RANDBETWEEN(1,20)</f>
        <v>18</v>
      </c>
      <c r="S6" s="87">
        <f ca="1">SUM(B6,P6:R6)</f>
        <v>27</v>
      </c>
      <c r="T6" s="87" t="str">
        <f t="shared" ca="1" si="3"/>
        <v>Yes</v>
      </c>
      <c r="U6" s="66" t="str">
        <f t="shared" ca="1" si="3"/>
        <v>Yes</v>
      </c>
      <c r="V6" s="66" t="str">
        <f t="shared" ca="1" si="3"/>
        <v>Yes</v>
      </c>
      <c r="W6" s="66" t="str">
        <f t="shared" ca="1" si="3"/>
        <v>Yes</v>
      </c>
      <c r="X6" s="66" t="str">
        <f t="shared" ca="1" si="3"/>
        <v>Yes</v>
      </c>
      <c r="Y6" s="66" t="str">
        <f t="shared" ca="1" si="3"/>
        <v>Yes</v>
      </c>
      <c r="Z6" s="66" t="str">
        <f t="shared" ca="1" si="3"/>
        <v>Yes</v>
      </c>
      <c r="AA6" s="66" t="str">
        <f t="shared" ca="1" si="3"/>
        <v>Yes</v>
      </c>
      <c r="AB6" s="67" t="str">
        <f t="shared" ca="1" si="3"/>
        <v>Yes</v>
      </c>
    </row>
    <row r="7" spans="1:28" s="1" customFormat="1" ht="16.5" thickBot="1" x14ac:dyDescent="0.3">
      <c r="A7" s="154" t="s">
        <v>76</v>
      </c>
      <c r="B7" s="91">
        <v>2</v>
      </c>
      <c r="C7" s="92">
        <v>0</v>
      </c>
      <c r="D7" s="92">
        <v>1</v>
      </c>
      <c r="E7" s="92">
        <f t="shared" ref="E7" ca="1" si="4">RANDBETWEEN(1,20)</f>
        <v>13</v>
      </c>
      <c r="F7" s="92">
        <f t="shared" ref="F7" ca="1" si="5">SUM(B7:E7)</f>
        <v>16</v>
      </c>
      <c r="G7" s="92" t="str">
        <f t="shared" ca="1" si="2"/>
        <v>Yes</v>
      </c>
      <c r="H7" s="91" t="str">
        <f t="shared" ca="1" si="2"/>
        <v>Yes</v>
      </c>
      <c r="I7" s="91" t="str">
        <f t="shared" ca="1" si="2"/>
        <v>Yes</v>
      </c>
      <c r="J7" s="91" t="str">
        <f t="shared" ca="1" si="2"/>
        <v>Yes</v>
      </c>
      <c r="K7" s="91" t="str">
        <f t="shared" ca="1" si="2"/>
        <v>Yes</v>
      </c>
      <c r="L7" s="91" t="str">
        <f t="shared" ca="1" si="2"/>
        <v>No</v>
      </c>
      <c r="M7" s="91" t="str">
        <f t="shared" ca="1" si="2"/>
        <v>No</v>
      </c>
      <c r="N7" s="91" t="str">
        <f t="shared" ca="1" si="2"/>
        <v>No</v>
      </c>
      <c r="O7" s="91" t="str">
        <f t="shared" ca="1" si="2"/>
        <v>No</v>
      </c>
      <c r="P7" s="124">
        <v>1</v>
      </c>
      <c r="Q7" s="92">
        <v>0</v>
      </c>
      <c r="R7" s="92">
        <f t="shared" ref="R7" ca="1" si="6">RANDBETWEEN(1,20)</f>
        <v>16</v>
      </c>
      <c r="S7" s="92">
        <f t="shared" ref="S7" ca="1" si="7">SUM(B7,P7:R7)</f>
        <v>19</v>
      </c>
      <c r="T7" s="92" t="str">
        <f t="shared" ca="1" si="3"/>
        <v>Yes</v>
      </c>
      <c r="U7" s="91" t="str">
        <f t="shared" ca="1" si="3"/>
        <v>Yes</v>
      </c>
      <c r="V7" s="91" t="str">
        <f t="shared" ca="1" si="3"/>
        <v>Yes</v>
      </c>
      <c r="W7" s="91" t="str">
        <f t="shared" ca="1" si="3"/>
        <v>Yes</v>
      </c>
      <c r="X7" s="91" t="str">
        <f t="shared" ca="1" si="3"/>
        <v>Yes</v>
      </c>
      <c r="Y7" s="91" t="str">
        <f t="shared" ca="1" si="3"/>
        <v>Yes</v>
      </c>
      <c r="Z7" s="91" t="str">
        <f t="shared" ca="1" si="3"/>
        <v>Yes</v>
      </c>
      <c r="AA7" s="91" t="str">
        <f t="shared" ca="1" si="3"/>
        <v>No</v>
      </c>
      <c r="AB7" s="93" t="str">
        <f t="shared" ca="1" si="3"/>
        <v>No</v>
      </c>
    </row>
    <row r="8" spans="1:28" s="1" customFormat="1" x14ac:dyDescent="0.25">
      <c r="A8" s="130" t="s">
        <v>79</v>
      </c>
      <c r="B8" s="66">
        <v>2</v>
      </c>
      <c r="C8" s="87">
        <v>1</v>
      </c>
      <c r="D8" s="87">
        <v>0</v>
      </c>
      <c r="E8" s="87">
        <f t="shared" ref="E8" ca="1" si="8">RANDBETWEEN(1,20)</f>
        <v>13</v>
      </c>
      <c r="F8" s="87">
        <f t="shared" ref="F8" ca="1" si="9">SUM(B8:E8)</f>
        <v>16</v>
      </c>
      <c r="G8" s="87" t="str">
        <f t="shared" ca="1" si="2"/>
        <v>Yes</v>
      </c>
      <c r="H8" s="66" t="str">
        <f t="shared" ca="1" si="2"/>
        <v>Yes</v>
      </c>
      <c r="I8" s="66" t="str">
        <f t="shared" ca="1" si="2"/>
        <v>Yes</v>
      </c>
      <c r="J8" s="66" t="str">
        <f t="shared" ca="1" si="2"/>
        <v>Yes</v>
      </c>
      <c r="K8" s="66" t="str">
        <f t="shared" ca="1" si="2"/>
        <v>Yes</v>
      </c>
      <c r="L8" s="66" t="str">
        <f t="shared" ca="1" si="2"/>
        <v>No</v>
      </c>
      <c r="M8" s="66" t="str">
        <f t="shared" ca="1" si="2"/>
        <v>No</v>
      </c>
      <c r="N8" s="66" t="str">
        <f t="shared" ca="1" si="2"/>
        <v>No</v>
      </c>
      <c r="O8" s="67" t="str">
        <f t="shared" ca="1" si="2"/>
        <v>No</v>
      </c>
      <c r="P8" s="125">
        <v>1</v>
      </c>
      <c r="Q8" s="87">
        <v>1</v>
      </c>
      <c r="R8" s="87">
        <f t="shared" ref="R8" ca="1" si="10">RANDBETWEEN(1,20)</f>
        <v>7</v>
      </c>
      <c r="S8" s="87">
        <f t="shared" ref="S8" ca="1" si="11">SUM(B8,P8:R8)</f>
        <v>11</v>
      </c>
      <c r="T8" s="87" t="str">
        <f t="shared" ca="1" si="3"/>
        <v>No</v>
      </c>
      <c r="U8" s="66" t="str">
        <f t="shared" ca="1" si="3"/>
        <v>No</v>
      </c>
      <c r="V8" s="66" t="str">
        <f t="shared" ca="1" si="3"/>
        <v>No</v>
      </c>
      <c r="W8" s="66" t="str">
        <f t="shared" ca="1" si="3"/>
        <v>No</v>
      </c>
      <c r="X8" s="66" t="str">
        <f t="shared" ca="1" si="3"/>
        <v>No</v>
      </c>
      <c r="Y8" s="66" t="str">
        <f t="shared" ca="1" si="3"/>
        <v>No</v>
      </c>
      <c r="Z8" s="66" t="str">
        <f t="shared" ca="1" si="3"/>
        <v>No</v>
      </c>
      <c r="AA8" s="66" t="str">
        <f t="shared" ca="1" si="3"/>
        <v>No</v>
      </c>
      <c r="AB8" s="67" t="str">
        <f t="shared" ca="1" si="3"/>
        <v>No</v>
      </c>
    </row>
    <row r="9" spans="1:28" ht="16.5" thickBot="1" x14ac:dyDescent="0.3">
      <c r="A9" s="114" t="s">
        <v>73</v>
      </c>
      <c r="B9" s="91">
        <v>4</v>
      </c>
      <c r="C9" s="92">
        <v>4</v>
      </c>
      <c r="D9" s="92">
        <v>0</v>
      </c>
      <c r="E9" s="92">
        <f t="shared" ref="E9" ca="1" si="12">RANDBETWEEN(1,20)</f>
        <v>18</v>
      </c>
      <c r="F9" s="92">
        <f t="shared" ref="F9" ca="1" si="13">SUM(B9:E9)</f>
        <v>26</v>
      </c>
      <c r="G9" s="92" t="str">
        <f t="shared" ref="G9:O9" ca="1" si="14">IF($F9&gt;G$3-1,"Yes","No")</f>
        <v>Yes</v>
      </c>
      <c r="H9" s="91" t="str">
        <f t="shared" ca="1" si="14"/>
        <v>Yes</v>
      </c>
      <c r="I9" s="91" t="str">
        <f t="shared" ca="1" si="14"/>
        <v>Yes</v>
      </c>
      <c r="J9" s="91" t="str">
        <f t="shared" ca="1" si="14"/>
        <v>Yes</v>
      </c>
      <c r="K9" s="91" t="str">
        <f t="shared" ca="1" si="14"/>
        <v>Yes</v>
      </c>
      <c r="L9" s="91" t="str">
        <f t="shared" ca="1" si="14"/>
        <v>Yes</v>
      </c>
      <c r="M9" s="91" t="str">
        <f t="shared" ca="1" si="14"/>
        <v>Yes</v>
      </c>
      <c r="N9" s="91" t="str">
        <f t="shared" ca="1" si="14"/>
        <v>Yes</v>
      </c>
      <c r="O9" s="91" t="str">
        <f t="shared" ca="1" si="14"/>
        <v>Yes</v>
      </c>
      <c r="P9" s="124">
        <v>2</v>
      </c>
      <c r="Q9" s="92">
        <v>4</v>
      </c>
      <c r="R9" s="92">
        <f t="shared" ref="R9" ca="1" si="15">RANDBETWEEN(1,20)</f>
        <v>20</v>
      </c>
      <c r="S9" s="92">
        <f t="shared" ref="S9" ca="1" si="16">SUM(B9,P9:R9)</f>
        <v>30</v>
      </c>
      <c r="T9" s="92" t="str">
        <f t="shared" ref="T9:AB9" ca="1" si="17">IF($S9&gt;T$3-1,"Yes","No")</f>
        <v>Yes</v>
      </c>
      <c r="U9" s="91" t="str">
        <f t="shared" ca="1" si="17"/>
        <v>Yes</v>
      </c>
      <c r="V9" s="91" t="str">
        <f t="shared" ca="1" si="17"/>
        <v>Yes</v>
      </c>
      <c r="W9" s="91" t="str">
        <f t="shared" ca="1" si="17"/>
        <v>Yes</v>
      </c>
      <c r="X9" s="91" t="str">
        <f t="shared" ca="1" si="17"/>
        <v>Yes</v>
      </c>
      <c r="Y9" s="91" t="str">
        <f t="shared" ca="1" si="17"/>
        <v>Yes</v>
      </c>
      <c r="Z9" s="91" t="str">
        <f t="shared" ca="1" si="17"/>
        <v>Yes</v>
      </c>
      <c r="AA9" s="91" t="str">
        <f t="shared" ca="1" si="17"/>
        <v>Yes</v>
      </c>
      <c r="AB9" s="93" t="str">
        <f t="shared" ca="1" si="17"/>
        <v>Yes</v>
      </c>
    </row>
  </sheetData>
  <sortState ref="A4:AB30">
    <sortCondition ref="A4:A9"/>
  </sortState>
  <conditionalFormatting sqref="A3:G3 AD1:XFD8 P3:S3 P1:S1 A6:AB6 A9:XFD1048576 A1:F2">
    <cfRule type="cellIs" dxfId="283" priority="1234" operator="equal">
      <formula>"No"</formula>
    </cfRule>
    <cfRule type="cellIs" dxfId="282" priority="1235" operator="equal">
      <formula>"Yes"</formula>
    </cfRule>
  </conditionalFormatting>
  <conditionalFormatting sqref="R1 E1:E3 E6 R6 R3 R9:R1048576 E9:E1048576">
    <cfRule type="cellIs" dxfId="281" priority="1230" operator="equal">
      <formula>1</formula>
    </cfRule>
    <cfRule type="cellIs" dxfId="280" priority="1233" operator="equal">
      <formula>20</formula>
    </cfRule>
  </conditionalFormatting>
  <conditionalFormatting sqref="U1">
    <cfRule type="cellIs" dxfId="279" priority="1074" operator="equal">
      <formula>"No"</formula>
    </cfRule>
    <cfRule type="cellIs" dxfId="278" priority="1075" operator="equal">
      <formula>"Yes"</formula>
    </cfRule>
  </conditionalFormatting>
  <conditionalFormatting sqref="V1">
    <cfRule type="cellIs" dxfId="277" priority="896" operator="equal">
      <formula>"No"</formula>
    </cfRule>
    <cfRule type="cellIs" dxfId="276" priority="897" operator="equal">
      <formula>"Yes"</formula>
    </cfRule>
  </conditionalFormatting>
  <conditionalFormatting sqref="V1">
    <cfRule type="cellIs" dxfId="275" priority="876" operator="equal">
      <formula>"No"</formula>
    </cfRule>
    <cfRule type="cellIs" dxfId="274" priority="877" operator="equal">
      <formula>"Yes"</formula>
    </cfRule>
  </conditionalFormatting>
  <conditionalFormatting sqref="I1:J1 I3">
    <cfRule type="cellIs" dxfId="273" priority="842" operator="equal">
      <formula>"No"</formula>
    </cfRule>
    <cfRule type="cellIs" dxfId="272" priority="843" operator="equal">
      <formula>"Yes"</formula>
    </cfRule>
  </conditionalFormatting>
  <conditionalFormatting sqref="O1">
    <cfRule type="cellIs" dxfId="271" priority="832" operator="equal">
      <formula>"No"</formula>
    </cfRule>
    <cfRule type="cellIs" dxfId="270" priority="833" operator="equal">
      <formula>"Yes"</formula>
    </cfRule>
  </conditionalFormatting>
  <conditionalFormatting sqref="I1:J1">
    <cfRule type="cellIs" dxfId="269" priority="828" operator="equal">
      <formula>"No"</formula>
    </cfRule>
    <cfRule type="cellIs" dxfId="268" priority="829" operator="equal">
      <formula>"Yes"</formula>
    </cfRule>
  </conditionalFormatting>
  <conditionalFormatting sqref="H3">
    <cfRule type="cellIs" dxfId="267" priority="856" operator="equal">
      <formula>"No"</formula>
    </cfRule>
    <cfRule type="cellIs" dxfId="266" priority="857" operator="equal">
      <formula>"Yes"</formula>
    </cfRule>
  </conditionalFormatting>
  <conditionalFormatting sqref="K1 K3">
    <cfRule type="cellIs" dxfId="265" priority="818" operator="equal">
      <formula>"No"</formula>
    </cfRule>
    <cfRule type="cellIs" dxfId="264" priority="819" operator="equal">
      <formula>"Yes"</formula>
    </cfRule>
  </conditionalFormatting>
  <conditionalFormatting sqref="O3">
    <cfRule type="cellIs" dxfId="263" priority="852" operator="equal">
      <formula>"No"</formula>
    </cfRule>
    <cfRule type="cellIs" dxfId="262" priority="853" operator="equal">
      <formula>"Yes"</formula>
    </cfRule>
  </conditionalFormatting>
  <conditionalFormatting sqref="K3">
    <cfRule type="cellIs" dxfId="261" priority="850" operator="equal">
      <formula>"No"</formula>
    </cfRule>
    <cfRule type="cellIs" dxfId="260" priority="851" operator="equal">
      <formula>"Yes"</formula>
    </cfRule>
  </conditionalFormatting>
  <conditionalFormatting sqref="L3">
    <cfRule type="cellIs" dxfId="259" priority="846" operator="equal">
      <formula>"No"</formula>
    </cfRule>
    <cfRule type="cellIs" dxfId="258" priority="847" operator="equal">
      <formula>"Yes"</formula>
    </cfRule>
  </conditionalFormatting>
  <conditionalFormatting sqref="M1">
    <cfRule type="cellIs" dxfId="257" priority="836" operator="equal">
      <formula>"No"</formula>
    </cfRule>
    <cfRule type="cellIs" dxfId="256" priority="837" operator="equal">
      <formula>"Yes"</formula>
    </cfRule>
  </conditionalFormatting>
  <conditionalFormatting sqref="I3">
    <cfRule type="cellIs" dxfId="255" priority="830" operator="equal">
      <formula>"No"</formula>
    </cfRule>
    <cfRule type="cellIs" dxfId="254" priority="831" operator="equal">
      <formula>"Yes"</formula>
    </cfRule>
  </conditionalFormatting>
  <conditionalFormatting sqref="L3">
    <cfRule type="cellIs" dxfId="253" priority="826" operator="equal">
      <formula>"No"</formula>
    </cfRule>
    <cfRule type="cellIs" dxfId="252" priority="827" operator="equal">
      <formula>"Yes"</formula>
    </cfRule>
  </conditionalFormatting>
  <conditionalFormatting sqref="O3">
    <cfRule type="cellIs" dxfId="251" priority="858" operator="equal">
      <formula>"No"</formula>
    </cfRule>
    <cfRule type="cellIs" dxfId="250" priority="859" operator="equal">
      <formula>"Yes"</formula>
    </cfRule>
  </conditionalFormatting>
  <conditionalFormatting sqref="H1">
    <cfRule type="cellIs" dxfId="249" priority="854" operator="equal">
      <formula>"No"</formula>
    </cfRule>
    <cfRule type="cellIs" dxfId="248" priority="855" operator="equal">
      <formula>"Yes"</formula>
    </cfRule>
  </conditionalFormatting>
  <conditionalFormatting sqref="K1">
    <cfRule type="cellIs" dxfId="247" priority="848" operator="equal">
      <formula>"No"</formula>
    </cfRule>
    <cfRule type="cellIs" dxfId="246" priority="849" operator="equal">
      <formula>"Yes"</formula>
    </cfRule>
  </conditionalFormatting>
  <conditionalFormatting sqref="M1">
    <cfRule type="cellIs" dxfId="245" priority="840" operator="equal">
      <formula>"No"</formula>
    </cfRule>
    <cfRule type="cellIs" dxfId="244" priority="841" operator="equal">
      <formula>"Yes"</formula>
    </cfRule>
  </conditionalFormatting>
  <conditionalFormatting sqref="O1">
    <cfRule type="cellIs" dxfId="243" priority="834" operator="equal">
      <formula>"No"</formula>
    </cfRule>
    <cfRule type="cellIs" dxfId="242" priority="835" operator="equal">
      <formula>"Yes"</formula>
    </cfRule>
  </conditionalFormatting>
  <conditionalFormatting sqref="M1">
    <cfRule type="cellIs" dxfId="241" priority="820" operator="equal">
      <formula>"No"</formula>
    </cfRule>
    <cfRule type="cellIs" dxfId="240" priority="821" operator="equal">
      <formula>"Yes"</formula>
    </cfRule>
  </conditionalFormatting>
  <conditionalFormatting sqref="O3">
    <cfRule type="cellIs" dxfId="239" priority="814" operator="equal">
      <formula>"No"</formula>
    </cfRule>
    <cfRule type="cellIs" dxfId="238" priority="815" operator="equal">
      <formula>"Yes"</formula>
    </cfRule>
  </conditionalFormatting>
  <conditionalFormatting sqref="O1 O3">
    <cfRule type="cellIs" dxfId="237" priority="816" operator="equal">
      <formula>"No"</formula>
    </cfRule>
    <cfRule type="cellIs" dxfId="236" priority="817" operator="equal">
      <formula>"Yes"</formula>
    </cfRule>
  </conditionalFormatting>
  <conditionalFormatting sqref="O1">
    <cfRule type="cellIs" dxfId="235" priority="812" operator="equal">
      <formula>"No"</formula>
    </cfRule>
    <cfRule type="cellIs" dxfId="234" priority="813" operator="equal">
      <formula>"Yes"</formula>
    </cfRule>
  </conditionalFormatting>
  <conditionalFormatting sqref="N3">
    <cfRule type="cellIs" dxfId="233" priority="806" operator="equal">
      <formula>"No"</formula>
    </cfRule>
    <cfRule type="cellIs" dxfId="232" priority="807" operator="equal">
      <formula>"Yes"</formula>
    </cfRule>
  </conditionalFormatting>
  <conditionalFormatting sqref="N3">
    <cfRule type="cellIs" dxfId="231" priority="804" operator="equal">
      <formula>"No"</formula>
    </cfRule>
    <cfRule type="cellIs" dxfId="230" priority="805" operator="equal">
      <formula>"Yes"</formula>
    </cfRule>
  </conditionalFormatting>
  <conditionalFormatting sqref="N3">
    <cfRule type="cellIs" dxfId="229" priority="800" operator="equal">
      <formula>"No"</formula>
    </cfRule>
    <cfRule type="cellIs" dxfId="228" priority="801" operator="equal">
      <formula>"Yes"</formula>
    </cfRule>
  </conditionalFormatting>
  <conditionalFormatting sqref="AB1">
    <cfRule type="cellIs" dxfId="227" priority="672" operator="equal">
      <formula>"No"</formula>
    </cfRule>
    <cfRule type="cellIs" dxfId="226" priority="673" operator="equal">
      <formula>"Yes"</formula>
    </cfRule>
  </conditionalFormatting>
  <conditionalFormatting sqref="AB1">
    <cfRule type="cellIs" dxfId="225" priority="674" operator="equal">
      <formula>"No"</formula>
    </cfRule>
    <cfRule type="cellIs" dxfId="224" priority="675" operator="equal">
      <formula>"Yes"</formula>
    </cfRule>
  </conditionalFormatting>
  <conditionalFormatting sqref="AB1">
    <cfRule type="cellIs" dxfId="223" priority="670" operator="equal">
      <formula>"No"</formula>
    </cfRule>
    <cfRule type="cellIs" dxfId="222" priority="671" operator="equal">
      <formula>"Yes"</formula>
    </cfRule>
  </conditionalFormatting>
  <conditionalFormatting sqref="AB1">
    <cfRule type="cellIs" dxfId="221" priority="668" operator="equal">
      <formula>"No"</formula>
    </cfRule>
    <cfRule type="cellIs" dxfId="220" priority="669" operator="equal">
      <formula>"Yes"</formula>
    </cfRule>
  </conditionalFormatting>
  <conditionalFormatting sqref="L1">
    <cfRule type="cellIs" dxfId="219" priority="634" operator="equal">
      <formula>"No"</formula>
    </cfRule>
    <cfRule type="cellIs" dxfId="218" priority="635" operator="equal">
      <formula>"Yes"</formula>
    </cfRule>
  </conditionalFormatting>
  <conditionalFormatting sqref="L1">
    <cfRule type="cellIs" dxfId="217" priority="632" operator="equal">
      <formula>"No"</formula>
    </cfRule>
    <cfRule type="cellIs" dxfId="216" priority="633" operator="equal">
      <formula>"Yes"</formula>
    </cfRule>
  </conditionalFormatting>
  <conditionalFormatting sqref="Y1:Z1">
    <cfRule type="cellIs" dxfId="215" priority="366" operator="equal">
      <formula>"No"</formula>
    </cfRule>
    <cfRule type="cellIs" dxfId="214" priority="367" operator="equal">
      <formula>"Yes"</formula>
    </cfRule>
  </conditionalFormatting>
  <conditionalFormatting sqref="Y1:Z1">
    <cfRule type="cellIs" dxfId="213" priority="370" operator="equal">
      <formula>"No"</formula>
    </cfRule>
    <cfRule type="cellIs" dxfId="212" priority="371" operator="equal">
      <formula>"Yes"</formula>
    </cfRule>
  </conditionalFormatting>
  <conditionalFormatting sqref="Y1:Z1">
    <cfRule type="cellIs" dxfId="211" priority="362" operator="equal">
      <formula>"No"</formula>
    </cfRule>
    <cfRule type="cellIs" dxfId="210" priority="363" operator="equal">
      <formula>"Yes"</formula>
    </cfRule>
  </conditionalFormatting>
  <conditionalFormatting sqref="N1">
    <cfRule type="cellIs" dxfId="209" priority="318" operator="equal">
      <formula>"No"</formula>
    </cfRule>
    <cfRule type="cellIs" dxfId="208" priority="319" operator="equal">
      <formula>"Yes"</formula>
    </cfRule>
  </conditionalFormatting>
  <conditionalFormatting sqref="N1">
    <cfRule type="cellIs" dxfId="207" priority="316" operator="equal">
      <formula>"No"</formula>
    </cfRule>
    <cfRule type="cellIs" dxfId="206" priority="317" operator="equal">
      <formula>"Yes"</formula>
    </cfRule>
  </conditionalFormatting>
  <conditionalFormatting sqref="N1">
    <cfRule type="cellIs" dxfId="205" priority="314" operator="equal">
      <formula>"No"</formula>
    </cfRule>
    <cfRule type="cellIs" dxfId="204" priority="315" operator="equal">
      <formula>"Yes"</formula>
    </cfRule>
  </conditionalFormatting>
  <conditionalFormatting sqref="AA1:AA2">
    <cfRule type="cellIs" dxfId="203" priority="302" operator="equal">
      <formula>"No"</formula>
    </cfRule>
    <cfRule type="cellIs" dxfId="202" priority="303" operator="equal">
      <formula>"Yes"</formula>
    </cfRule>
  </conditionalFormatting>
  <conditionalFormatting sqref="AA1:AA2">
    <cfRule type="cellIs" dxfId="201" priority="300" operator="equal">
      <formula>"No"</formula>
    </cfRule>
    <cfRule type="cellIs" dxfId="200" priority="301" operator="equal">
      <formula>"Yes"</formula>
    </cfRule>
  </conditionalFormatting>
  <conditionalFormatting sqref="AA1:AA2">
    <cfRule type="cellIs" dxfId="199" priority="298" operator="equal">
      <formula>"No"</formula>
    </cfRule>
    <cfRule type="cellIs" dxfId="198" priority="299" operator="equal">
      <formula>"Yes"</formula>
    </cfRule>
  </conditionalFormatting>
  <conditionalFormatting sqref="W1">
    <cfRule type="cellIs" dxfId="197" priority="294" operator="equal">
      <formula>"No"</formula>
    </cfRule>
    <cfRule type="cellIs" dxfId="196" priority="295" operator="equal">
      <formula>"Yes"</formula>
    </cfRule>
  </conditionalFormatting>
  <conditionalFormatting sqref="W1">
    <cfRule type="cellIs" dxfId="195" priority="296" operator="equal">
      <formula>"No"</formula>
    </cfRule>
    <cfRule type="cellIs" dxfId="194" priority="297" operator="equal">
      <formula>"Yes"</formula>
    </cfRule>
  </conditionalFormatting>
  <conditionalFormatting sqref="T3">
    <cfRule type="cellIs" dxfId="193" priority="292" operator="equal">
      <formula>"No"</formula>
    </cfRule>
    <cfRule type="cellIs" dxfId="192" priority="293" operator="equal">
      <formula>"Yes"</formula>
    </cfRule>
  </conditionalFormatting>
  <conditionalFormatting sqref="U3">
    <cfRule type="cellIs" dxfId="191" priority="288" operator="equal">
      <formula>"No"</formula>
    </cfRule>
    <cfRule type="cellIs" dxfId="190" priority="289" operator="equal">
      <formula>"Yes"</formula>
    </cfRule>
  </conditionalFormatting>
  <conditionalFormatting sqref="W3">
    <cfRule type="cellIs" dxfId="189" priority="268" operator="equal">
      <formula>"No"</formula>
    </cfRule>
    <cfRule type="cellIs" dxfId="188" priority="269" operator="equal">
      <formula>"Yes"</formula>
    </cfRule>
  </conditionalFormatting>
  <conditionalFormatting sqref="Y3">
    <cfRule type="cellIs" dxfId="187" priority="278" operator="equal">
      <formula>"No"</formula>
    </cfRule>
    <cfRule type="cellIs" dxfId="186" priority="279" operator="equal">
      <formula>"Yes"</formula>
    </cfRule>
  </conditionalFormatting>
  <conditionalFormatting sqref="W3">
    <cfRule type="cellIs" dxfId="185" priority="284" operator="equal">
      <formula>"No"</formula>
    </cfRule>
    <cfRule type="cellIs" dxfId="184" priority="285" operator="equal">
      <formula>"Yes"</formula>
    </cfRule>
  </conditionalFormatting>
  <conditionalFormatting sqref="X3">
    <cfRule type="cellIs" dxfId="183" priority="282" operator="equal">
      <formula>"No"</formula>
    </cfRule>
    <cfRule type="cellIs" dxfId="182" priority="283" operator="equal">
      <formula>"Yes"</formula>
    </cfRule>
  </conditionalFormatting>
  <conditionalFormatting sqref="Y3">
    <cfRule type="cellIs" dxfId="181" priority="276" operator="equal">
      <formula>"No"</formula>
    </cfRule>
    <cfRule type="cellIs" dxfId="180" priority="277" operator="equal">
      <formula>"Yes"</formula>
    </cfRule>
  </conditionalFormatting>
  <conditionalFormatting sqref="V3">
    <cfRule type="cellIs" dxfId="179" priority="280" operator="equal">
      <formula>"No"</formula>
    </cfRule>
    <cfRule type="cellIs" dxfId="178" priority="281" operator="equal">
      <formula>"Yes"</formula>
    </cfRule>
  </conditionalFormatting>
  <conditionalFormatting sqref="V3">
    <cfRule type="cellIs" dxfId="177" priority="274" operator="equal">
      <formula>"No"</formula>
    </cfRule>
    <cfRule type="cellIs" dxfId="176" priority="275" operator="equal">
      <formula>"Yes"</formula>
    </cfRule>
  </conditionalFormatting>
  <conditionalFormatting sqref="X3">
    <cfRule type="cellIs" dxfId="175" priority="272" operator="equal">
      <formula>"No"</formula>
    </cfRule>
    <cfRule type="cellIs" dxfId="174" priority="273" operator="equal">
      <formula>"Yes"</formula>
    </cfRule>
  </conditionalFormatting>
  <conditionalFormatting sqref="Y3">
    <cfRule type="cellIs" dxfId="173" priority="270" operator="equal">
      <formula>"No"</formula>
    </cfRule>
    <cfRule type="cellIs" dxfId="172" priority="271" operator="equal">
      <formula>"Yes"</formula>
    </cfRule>
  </conditionalFormatting>
  <conditionalFormatting sqref="AA3">
    <cfRule type="cellIs" dxfId="171" priority="258" operator="equal">
      <formula>"No"</formula>
    </cfRule>
    <cfRule type="cellIs" dxfId="170" priority="259" operator="equal">
      <formula>"Yes"</formula>
    </cfRule>
  </conditionalFormatting>
  <conditionalFormatting sqref="AA3">
    <cfRule type="cellIs" dxfId="169" priority="262" operator="equal">
      <formula>"No"</formula>
    </cfRule>
    <cfRule type="cellIs" dxfId="168" priority="263" operator="equal">
      <formula>"Yes"</formula>
    </cfRule>
  </conditionalFormatting>
  <conditionalFormatting sqref="AA3">
    <cfRule type="cellIs" dxfId="167" priority="260" operator="equal">
      <formula>"No"</formula>
    </cfRule>
    <cfRule type="cellIs" dxfId="166" priority="261" operator="equal">
      <formula>"Yes"</formula>
    </cfRule>
  </conditionalFormatting>
  <conditionalFormatting sqref="J3">
    <cfRule type="cellIs" dxfId="165" priority="250" operator="equal">
      <formula>"No"</formula>
    </cfRule>
    <cfRule type="cellIs" dxfId="164" priority="251" operator="equal">
      <formula>"Yes"</formula>
    </cfRule>
  </conditionalFormatting>
  <conditionalFormatting sqref="J3">
    <cfRule type="cellIs" dxfId="163" priority="254" operator="equal">
      <formula>"No"</formula>
    </cfRule>
    <cfRule type="cellIs" dxfId="162" priority="255" operator="equal">
      <formula>"Yes"</formula>
    </cfRule>
  </conditionalFormatting>
  <conditionalFormatting sqref="AB2:AB3">
    <cfRule type="cellIs" dxfId="161" priority="246" operator="equal">
      <formula>"No"</formula>
    </cfRule>
    <cfRule type="cellIs" dxfId="160" priority="247" operator="equal">
      <formula>"Yes"</formula>
    </cfRule>
  </conditionalFormatting>
  <conditionalFormatting sqref="AB2:AB3">
    <cfRule type="cellIs" dxfId="159" priority="248" operator="equal">
      <formula>"No"</formula>
    </cfRule>
    <cfRule type="cellIs" dxfId="158" priority="249" operator="equal">
      <formula>"Yes"</formula>
    </cfRule>
  </conditionalFormatting>
  <conditionalFormatting sqref="AB2:AB3">
    <cfRule type="cellIs" dxfId="157" priority="244" operator="equal">
      <formula>"No"</formula>
    </cfRule>
    <cfRule type="cellIs" dxfId="156" priority="245" operator="equal">
      <formula>"Yes"</formula>
    </cfRule>
  </conditionalFormatting>
  <conditionalFormatting sqref="AB2:AB3">
    <cfRule type="cellIs" dxfId="155" priority="242" operator="equal">
      <formula>"No"</formula>
    </cfRule>
    <cfRule type="cellIs" dxfId="154" priority="243" operator="equal">
      <formula>"Yes"</formula>
    </cfRule>
  </conditionalFormatting>
  <conditionalFormatting sqref="Z3">
    <cfRule type="cellIs" dxfId="153" priority="234" operator="equal">
      <formula>"No"</formula>
    </cfRule>
    <cfRule type="cellIs" dxfId="152" priority="235" operator="equal">
      <formula>"Yes"</formula>
    </cfRule>
  </conditionalFormatting>
  <conditionalFormatting sqref="Z3">
    <cfRule type="cellIs" dxfId="151" priority="238" operator="equal">
      <formula>"No"</formula>
    </cfRule>
    <cfRule type="cellIs" dxfId="150" priority="239" operator="equal">
      <formula>"Yes"</formula>
    </cfRule>
  </conditionalFormatting>
  <conditionalFormatting sqref="Z3">
    <cfRule type="cellIs" dxfId="149" priority="236" operator="equal">
      <formula>"No"</formula>
    </cfRule>
    <cfRule type="cellIs" dxfId="148" priority="237" operator="equal">
      <formula>"Yes"</formula>
    </cfRule>
  </conditionalFormatting>
  <conditionalFormatting sqref="G1">
    <cfRule type="cellIs" dxfId="147" priority="230" operator="equal">
      <formula>"No"</formula>
    </cfRule>
    <cfRule type="cellIs" dxfId="146" priority="231" operator="equal">
      <formula>"Yes"</formula>
    </cfRule>
  </conditionalFormatting>
  <conditionalFormatting sqref="G1">
    <cfRule type="cellIs" dxfId="145" priority="232" operator="equal">
      <formula>"No"</formula>
    </cfRule>
    <cfRule type="cellIs" dxfId="144" priority="233" operator="equal">
      <formula>"Yes"</formula>
    </cfRule>
  </conditionalFormatting>
  <conditionalFormatting sqref="T1">
    <cfRule type="cellIs" dxfId="143" priority="226" operator="equal">
      <formula>"No"</formula>
    </cfRule>
    <cfRule type="cellIs" dxfId="142" priority="227" operator="equal">
      <formula>"Yes"</formula>
    </cfRule>
  </conditionalFormatting>
  <conditionalFormatting sqref="T1">
    <cfRule type="cellIs" dxfId="141" priority="228" operator="equal">
      <formula>"No"</formula>
    </cfRule>
    <cfRule type="cellIs" dxfId="140" priority="229" operator="equal">
      <formula>"Yes"</formula>
    </cfRule>
  </conditionalFormatting>
  <conditionalFormatting sqref="E6 E9">
    <cfRule type="cellIs" dxfId="139" priority="213" operator="equal">
      <formula>19</formula>
    </cfRule>
  </conditionalFormatting>
  <conditionalFormatting sqref="R6 E6 E9 R9">
    <cfRule type="cellIs" dxfId="138" priority="212" operator="equal">
      <formula>19</formula>
    </cfRule>
  </conditionalFormatting>
  <conditionalFormatting sqref="E9">
    <cfRule type="cellIs" dxfId="137" priority="180" operator="equal">
      <formula>19</formula>
    </cfRule>
  </conditionalFormatting>
  <conditionalFormatting sqref="R9">
    <cfRule type="cellIs" dxfId="136" priority="179" operator="equal">
      <formula>19</formula>
    </cfRule>
  </conditionalFormatting>
  <conditionalFormatting sqref="E9">
    <cfRule type="cellIs" dxfId="135" priority="178" operator="equal">
      <formula>19</formula>
    </cfRule>
  </conditionalFormatting>
  <conditionalFormatting sqref="N2">
    <cfRule type="cellIs" dxfId="134" priority="94" operator="equal">
      <formula>"No"</formula>
    </cfRule>
    <cfRule type="cellIs" dxfId="133" priority="95" operator="equal">
      <formula>"Yes"</formula>
    </cfRule>
  </conditionalFormatting>
  <conditionalFormatting sqref="V2">
    <cfRule type="cellIs" dxfId="132" priority="76" operator="equal">
      <formula>"No"</formula>
    </cfRule>
    <cfRule type="cellIs" dxfId="131" priority="77" operator="equal">
      <formula>"Yes"</formula>
    </cfRule>
  </conditionalFormatting>
  <conditionalFormatting sqref="W2">
    <cfRule type="cellIs" dxfId="130" priority="70" operator="equal">
      <formula>"No"</formula>
    </cfRule>
    <cfRule type="cellIs" dxfId="129" priority="71" operator="equal">
      <formula>"Yes"</formula>
    </cfRule>
  </conditionalFormatting>
  <conditionalFormatting sqref="V2">
    <cfRule type="cellIs" dxfId="128" priority="74" operator="equal">
      <formula>"No"</formula>
    </cfRule>
    <cfRule type="cellIs" dxfId="127" priority="75" operator="equal">
      <formula>"Yes"</formula>
    </cfRule>
  </conditionalFormatting>
  <conditionalFormatting sqref="M3">
    <cfRule type="cellIs" dxfId="126" priority="138" operator="equal">
      <formula>"No"</formula>
    </cfRule>
    <cfRule type="cellIs" dxfId="125" priority="139" operator="equal">
      <formula>"Yes"</formula>
    </cfRule>
  </conditionalFormatting>
  <conditionalFormatting sqref="M3">
    <cfRule type="cellIs" dxfId="124" priority="142" operator="equal">
      <formula>"No"</formula>
    </cfRule>
    <cfRule type="cellIs" dxfId="123" priority="143" operator="equal">
      <formula>"Yes"</formula>
    </cfRule>
  </conditionalFormatting>
  <conditionalFormatting sqref="M3">
    <cfRule type="cellIs" dxfId="122" priority="140" operator="equal">
      <formula>"No"</formula>
    </cfRule>
    <cfRule type="cellIs" dxfId="121" priority="141" operator="equal">
      <formula>"Yes"</formula>
    </cfRule>
  </conditionalFormatting>
  <conditionalFormatting sqref="I2">
    <cfRule type="cellIs" dxfId="120" priority="66" operator="equal">
      <formula>"No"</formula>
    </cfRule>
    <cfRule type="cellIs" dxfId="119" priority="67" operator="equal">
      <formula>"Yes"</formula>
    </cfRule>
  </conditionalFormatting>
  <conditionalFormatting sqref="I2">
    <cfRule type="cellIs" dxfId="118" priority="64" operator="equal">
      <formula>"No"</formula>
    </cfRule>
    <cfRule type="cellIs" dxfId="117" priority="65" operator="equal">
      <formula>"Yes"</formula>
    </cfRule>
  </conditionalFormatting>
  <conditionalFormatting sqref="T2">
    <cfRule type="cellIs" dxfId="116" priority="62" operator="equal">
      <formula>"No"</formula>
    </cfRule>
    <cfRule type="cellIs" dxfId="115" priority="63" operator="equal">
      <formula>"Yes"</formula>
    </cfRule>
  </conditionalFormatting>
  <conditionalFormatting sqref="A4:Q4 S4:AB4 A5">
    <cfRule type="cellIs" dxfId="114" priority="130" operator="equal">
      <formula>"No"</formula>
    </cfRule>
    <cfRule type="cellIs" dxfId="113" priority="131" operator="equal">
      <formula>"Yes"</formula>
    </cfRule>
  </conditionalFormatting>
  <conditionalFormatting sqref="E4">
    <cfRule type="cellIs" dxfId="112" priority="128" operator="equal">
      <formula>1</formula>
    </cfRule>
    <cfRule type="cellIs" dxfId="111" priority="129" operator="equal">
      <formula>20</formula>
    </cfRule>
  </conditionalFormatting>
  <conditionalFormatting sqref="E4">
    <cfRule type="cellIs" dxfId="110" priority="127" operator="equal">
      <formula>19</formula>
    </cfRule>
  </conditionalFormatting>
  <conditionalFormatting sqref="E4">
    <cfRule type="cellIs" dxfId="109" priority="126" operator="equal">
      <formula>19</formula>
    </cfRule>
  </conditionalFormatting>
  <conditionalFormatting sqref="R4">
    <cfRule type="cellIs" dxfId="108" priority="124" operator="equal">
      <formula>"No"</formula>
    </cfRule>
    <cfRule type="cellIs" dxfId="107" priority="125" operator="equal">
      <formula>"Yes"</formula>
    </cfRule>
  </conditionalFormatting>
  <conditionalFormatting sqref="R4">
    <cfRule type="cellIs" dxfId="106" priority="122" operator="equal">
      <formula>1</formula>
    </cfRule>
    <cfRule type="cellIs" dxfId="105" priority="123" operator="equal">
      <formula>20</formula>
    </cfRule>
  </conditionalFormatting>
  <conditionalFormatting sqref="R4">
    <cfRule type="cellIs" dxfId="104" priority="121" operator="equal">
      <formula>19</formula>
    </cfRule>
  </conditionalFormatting>
  <conditionalFormatting sqref="R4">
    <cfRule type="cellIs" dxfId="103" priority="120" operator="equal">
      <formula>19</formula>
    </cfRule>
  </conditionalFormatting>
  <conditionalFormatting sqref="P2:S2">
    <cfRule type="cellIs" dxfId="102" priority="118" operator="equal">
      <formula>"No"</formula>
    </cfRule>
    <cfRule type="cellIs" dxfId="101" priority="119" operator="equal">
      <formula>"Yes"</formula>
    </cfRule>
  </conditionalFormatting>
  <conditionalFormatting sqref="R2">
    <cfRule type="cellIs" dxfId="100" priority="116" operator="equal">
      <formula>1</formula>
    </cfRule>
    <cfRule type="cellIs" dxfId="99" priority="117" operator="equal">
      <formula>20</formula>
    </cfRule>
  </conditionalFormatting>
  <conditionalFormatting sqref="O2">
    <cfRule type="cellIs" dxfId="98" priority="104" operator="equal">
      <formula>"No"</formula>
    </cfRule>
    <cfRule type="cellIs" dxfId="97" priority="105" operator="equal">
      <formula>"Yes"</formula>
    </cfRule>
  </conditionalFormatting>
  <conditionalFormatting sqref="K2">
    <cfRule type="cellIs" dxfId="96" priority="100" operator="equal">
      <formula>"No"</formula>
    </cfRule>
    <cfRule type="cellIs" dxfId="95" priority="101" operator="equal">
      <formula>"Yes"</formula>
    </cfRule>
  </conditionalFormatting>
  <conditionalFormatting sqref="M2">
    <cfRule type="cellIs" dxfId="94" priority="108" operator="equal">
      <formula>"No"</formula>
    </cfRule>
    <cfRule type="cellIs" dxfId="93" priority="109" operator="equal">
      <formula>"Yes"</formula>
    </cfRule>
  </conditionalFormatting>
  <conditionalFormatting sqref="H2">
    <cfRule type="cellIs" dxfId="92" priority="114" operator="equal">
      <formula>"No"</formula>
    </cfRule>
    <cfRule type="cellIs" dxfId="91" priority="115" operator="equal">
      <formula>"Yes"</formula>
    </cfRule>
  </conditionalFormatting>
  <conditionalFormatting sqref="K2">
    <cfRule type="cellIs" dxfId="90" priority="112" operator="equal">
      <formula>"No"</formula>
    </cfRule>
    <cfRule type="cellIs" dxfId="89" priority="113" operator="equal">
      <formula>"Yes"</formula>
    </cfRule>
  </conditionalFormatting>
  <conditionalFormatting sqref="M2">
    <cfRule type="cellIs" dxfId="88" priority="110" operator="equal">
      <formula>"No"</formula>
    </cfRule>
    <cfRule type="cellIs" dxfId="87" priority="111" operator="equal">
      <formula>"Yes"</formula>
    </cfRule>
  </conditionalFormatting>
  <conditionalFormatting sqref="O2">
    <cfRule type="cellIs" dxfId="86" priority="106" operator="equal">
      <formula>"No"</formula>
    </cfRule>
    <cfRule type="cellIs" dxfId="85" priority="107" operator="equal">
      <formula>"Yes"</formula>
    </cfRule>
  </conditionalFormatting>
  <conditionalFormatting sqref="M2">
    <cfRule type="cellIs" dxfId="84" priority="102" operator="equal">
      <formula>"No"</formula>
    </cfRule>
    <cfRule type="cellIs" dxfId="83" priority="103" operator="equal">
      <formula>"Yes"</formula>
    </cfRule>
  </conditionalFormatting>
  <conditionalFormatting sqref="O2">
    <cfRule type="cellIs" dxfId="82" priority="98" operator="equal">
      <formula>"No"</formula>
    </cfRule>
    <cfRule type="cellIs" dxfId="81" priority="99" operator="equal">
      <formula>"Yes"</formula>
    </cfRule>
  </conditionalFormatting>
  <conditionalFormatting sqref="O2">
    <cfRule type="cellIs" dxfId="80" priority="96" operator="equal">
      <formula>"No"</formula>
    </cfRule>
    <cfRule type="cellIs" dxfId="79" priority="97" operator="equal">
      <formula>"Yes"</formula>
    </cfRule>
  </conditionalFormatting>
  <conditionalFormatting sqref="N2">
    <cfRule type="cellIs" dxfId="78" priority="92" operator="equal">
      <formula>"No"</formula>
    </cfRule>
    <cfRule type="cellIs" dxfId="77" priority="93" operator="equal">
      <formula>"Yes"</formula>
    </cfRule>
  </conditionalFormatting>
  <conditionalFormatting sqref="N2">
    <cfRule type="cellIs" dxfId="76" priority="90" operator="equal">
      <formula>"No"</formula>
    </cfRule>
    <cfRule type="cellIs" dxfId="75" priority="91" operator="equal">
      <formula>"Yes"</formula>
    </cfRule>
  </conditionalFormatting>
  <conditionalFormatting sqref="L2">
    <cfRule type="cellIs" dxfId="74" priority="82" operator="equal">
      <formula>"No"</formula>
    </cfRule>
    <cfRule type="cellIs" dxfId="73" priority="83" operator="equal">
      <formula>"Yes"</formula>
    </cfRule>
  </conditionalFormatting>
  <conditionalFormatting sqref="L2">
    <cfRule type="cellIs" dxfId="72" priority="84" operator="equal">
      <formula>"No"</formula>
    </cfRule>
    <cfRule type="cellIs" dxfId="71" priority="85" operator="equal">
      <formula>"Yes"</formula>
    </cfRule>
  </conditionalFormatting>
  <conditionalFormatting sqref="L2">
    <cfRule type="cellIs" dxfId="70" priority="80" operator="equal">
      <formula>"No"</formula>
    </cfRule>
    <cfRule type="cellIs" dxfId="69" priority="81" operator="equal">
      <formula>"Yes"</formula>
    </cfRule>
  </conditionalFormatting>
  <conditionalFormatting sqref="W2">
    <cfRule type="cellIs" dxfId="68" priority="72" operator="equal">
      <formula>"No"</formula>
    </cfRule>
    <cfRule type="cellIs" dxfId="67" priority="73" operator="equal">
      <formula>"Yes"</formula>
    </cfRule>
  </conditionalFormatting>
  <conditionalFormatting sqref="I2">
    <cfRule type="cellIs" dxfId="66" priority="68" operator="equal">
      <formula>"No"</formula>
    </cfRule>
    <cfRule type="cellIs" dxfId="65" priority="69" operator="equal">
      <formula>"Yes"</formula>
    </cfRule>
  </conditionalFormatting>
  <conditionalFormatting sqref="G2">
    <cfRule type="cellIs" dxfId="64" priority="60" operator="equal">
      <formula>"No"</formula>
    </cfRule>
    <cfRule type="cellIs" dxfId="63" priority="61" operator="equal">
      <formula>"Yes"</formula>
    </cfRule>
  </conditionalFormatting>
  <conditionalFormatting sqref="I2">
    <cfRule type="cellIs" dxfId="62" priority="56" operator="equal">
      <formula>"No"</formula>
    </cfRule>
    <cfRule type="cellIs" dxfId="61" priority="57" operator="equal">
      <formula>"Yes"</formula>
    </cfRule>
  </conditionalFormatting>
  <conditionalFormatting sqref="I2">
    <cfRule type="cellIs" dxfId="60" priority="58" operator="equal">
      <formula>"No"</formula>
    </cfRule>
    <cfRule type="cellIs" dxfId="59" priority="59" operator="equal">
      <formula>"Yes"</formula>
    </cfRule>
  </conditionalFormatting>
  <conditionalFormatting sqref="H2">
    <cfRule type="cellIs" dxfId="58" priority="52" operator="equal">
      <formula>"No"</formula>
    </cfRule>
    <cfRule type="cellIs" dxfId="57" priority="53" operator="equal">
      <formula>"Yes"</formula>
    </cfRule>
  </conditionalFormatting>
  <conditionalFormatting sqref="H2">
    <cfRule type="cellIs" dxfId="56" priority="54" operator="equal">
      <formula>"No"</formula>
    </cfRule>
    <cfRule type="cellIs" dxfId="55" priority="55" operator="equal">
      <formula>"Yes"</formula>
    </cfRule>
  </conditionalFormatting>
  <conditionalFormatting sqref="H2">
    <cfRule type="cellIs" dxfId="54" priority="50" operator="equal">
      <formula>"No"</formula>
    </cfRule>
    <cfRule type="cellIs" dxfId="53" priority="51" operator="equal">
      <formula>"Yes"</formula>
    </cfRule>
  </conditionalFormatting>
  <conditionalFormatting sqref="X2">
    <cfRule type="cellIs" dxfId="52" priority="46" operator="equal">
      <formula>"No"</formula>
    </cfRule>
    <cfRule type="cellIs" dxfId="51" priority="47" operator="equal">
      <formula>"Yes"</formula>
    </cfRule>
  </conditionalFormatting>
  <conditionalFormatting sqref="X2">
    <cfRule type="cellIs" dxfId="50" priority="48" operator="equal">
      <formula>"No"</formula>
    </cfRule>
    <cfRule type="cellIs" dxfId="49" priority="49" operator="equal">
      <formula>"Yes"</formula>
    </cfRule>
  </conditionalFormatting>
  <conditionalFormatting sqref="Y2">
    <cfRule type="cellIs" dxfId="48" priority="42" operator="equal">
      <formula>"No"</formula>
    </cfRule>
    <cfRule type="cellIs" dxfId="47" priority="43" operator="equal">
      <formula>"Yes"</formula>
    </cfRule>
  </conditionalFormatting>
  <conditionalFormatting sqref="Y2">
    <cfRule type="cellIs" dxfId="46" priority="44" operator="equal">
      <formula>"No"</formula>
    </cfRule>
    <cfRule type="cellIs" dxfId="45" priority="45" operator="equal">
      <formula>"Yes"</formula>
    </cfRule>
  </conditionalFormatting>
  <conditionalFormatting sqref="Y2">
    <cfRule type="cellIs" dxfId="44" priority="40" operator="equal">
      <formula>"No"</formula>
    </cfRule>
    <cfRule type="cellIs" dxfId="43" priority="41" operator="equal">
      <formula>"Yes"</formula>
    </cfRule>
  </conditionalFormatting>
  <conditionalFormatting sqref="Z2">
    <cfRule type="cellIs" dxfId="42" priority="36" operator="equal">
      <formula>"No"</formula>
    </cfRule>
    <cfRule type="cellIs" dxfId="41" priority="37" operator="equal">
      <formula>"Yes"</formula>
    </cfRule>
  </conditionalFormatting>
  <conditionalFormatting sqref="Z2">
    <cfRule type="cellIs" dxfId="40" priority="38" operator="equal">
      <formula>"No"</formula>
    </cfRule>
    <cfRule type="cellIs" dxfId="39" priority="39" operator="equal">
      <formula>"Yes"</formula>
    </cfRule>
  </conditionalFormatting>
  <conditionalFormatting sqref="Z2">
    <cfRule type="cellIs" dxfId="38" priority="34" operator="equal">
      <formula>"No"</formula>
    </cfRule>
    <cfRule type="cellIs" dxfId="37" priority="35" operator="equal">
      <formula>"Yes"</formula>
    </cfRule>
  </conditionalFormatting>
  <conditionalFormatting sqref="B5:AB5">
    <cfRule type="cellIs" dxfId="36" priority="32" operator="equal">
      <formula>"No"</formula>
    </cfRule>
    <cfRule type="cellIs" dxfId="35" priority="33" operator="equal">
      <formula>"Yes"</formula>
    </cfRule>
  </conditionalFormatting>
  <conditionalFormatting sqref="E5 R5">
    <cfRule type="cellIs" dxfId="34" priority="30" operator="equal">
      <formula>1</formula>
    </cfRule>
    <cfRule type="cellIs" dxfId="33" priority="31" operator="equal">
      <formula>20</formula>
    </cfRule>
  </conditionalFormatting>
  <conditionalFormatting sqref="E5">
    <cfRule type="cellIs" dxfId="32" priority="29" operator="equal">
      <formula>19</formula>
    </cfRule>
  </conditionalFormatting>
  <conditionalFormatting sqref="R5 E5">
    <cfRule type="cellIs" dxfId="31" priority="28" operator="equal">
      <formula>19</formula>
    </cfRule>
  </conditionalFormatting>
  <conditionalFormatting sqref="A8:AB8">
    <cfRule type="cellIs" dxfId="30" priority="26" operator="equal">
      <formula>"No"</formula>
    </cfRule>
    <cfRule type="cellIs" dxfId="29" priority="27" operator="equal">
      <formula>"Yes"</formula>
    </cfRule>
  </conditionalFormatting>
  <conditionalFormatting sqref="E8 R8">
    <cfRule type="cellIs" dxfId="28" priority="24" operator="equal">
      <formula>1</formula>
    </cfRule>
    <cfRule type="cellIs" dxfId="27" priority="25" operator="equal">
      <formula>20</formula>
    </cfRule>
  </conditionalFormatting>
  <conditionalFormatting sqref="E8">
    <cfRule type="cellIs" dxfId="26" priority="23" operator="equal">
      <formula>19</formula>
    </cfRule>
  </conditionalFormatting>
  <conditionalFormatting sqref="E8 R8">
    <cfRule type="cellIs" dxfId="25" priority="22" operator="equal">
      <formula>19</formula>
    </cfRule>
  </conditionalFormatting>
  <conditionalFormatting sqref="A7:AB7">
    <cfRule type="cellIs" dxfId="24" priority="20" operator="equal">
      <formula>"No"</formula>
    </cfRule>
    <cfRule type="cellIs" dxfId="23" priority="21" operator="equal">
      <formula>"Yes"</formula>
    </cfRule>
  </conditionalFormatting>
  <conditionalFormatting sqref="E7 R7">
    <cfRule type="cellIs" dxfId="22" priority="18" operator="equal">
      <formula>1</formula>
    </cfRule>
    <cfRule type="cellIs" dxfId="21" priority="19" operator="equal">
      <formula>20</formula>
    </cfRule>
  </conditionalFormatting>
  <conditionalFormatting sqref="E7">
    <cfRule type="cellIs" dxfId="20" priority="17" operator="equal">
      <formula>19</formula>
    </cfRule>
  </conditionalFormatting>
  <conditionalFormatting sqref="R7 E7">
    <cfRule type="cellIs" dxfId="19" priority="16" operator="equal">
      <formula>19</formula>
    </cfRule>
  </conditionalFormatting>
  <conditionalFormatting sqref="E7">
    <cfRule type="cellIs" dxfId="18" priority="15" operator="equal">
      <formula>19</formula>
    </cfRule>
  </conditionalFormatting>
  <conditionalFormatting sqref="R7">
    <cfRule type="cellIs" dxfId="17" priority="14" operator="equal">
      <formula>19</formula>
    </cfRule>
  </conditionalFormatting>
  <conditionalFormatting sqref="E7">
    <cfRule type="cellIs" dxfId="16" priority="13" operator="equal">
      <formula>19</formula>
    </cfRule>
  </conditionalFormatting>
  <conditionalFormatting sqref="J2">
    <cfRule type="cellIs" dxfId="15" priority="9" operator="equal">
      <formula>"No"</formula>
    </cfRule>
    <cfRule type="cellIs" dxfId="14" priority="10" operator="equal">
      <formula>"Yes"</formula>
    </cfRule>
  </conditionalFormatting>
  <conditionalFormatting sqref="J2">
    <cfRule type="cellIs" dxfId="13" priority="11" operator="equal">
      <formula>"No"</formula>
    </cfRule>
    <cfRule type="cellIs" dxfId="12" priority="12" operator="equal">
      <formula>"Yes"</formula>
    </cfRule>
  </conditionalFormatting>
  <conditionalFormatting sqref="U2">
    <cfRule type="cellIs" dxfId="11" priority="7" operator="equal">
      <formula>"No"</formula>
    </cfRule>
    <cfRule type="cellIs" dxfId="10" priority="8" operator="equal">
      <formula>"Yes"</formula>
    </cfRule>
  </conditionalFormatting>
  <conditionalFormatting sqref="U2">
    <cfRule type="cellIs" dxfId="9" priority="3" operator="equal">
      <formula>"No"</formula>
    </cfRule>
    <cfRule type="cellIs" dxfId="8" priority="4" operator="equal">
      <formula>"Yes"</formula>
    </cfRule>
  </conditionalFormatting>
  <conditionalFormatting sqref="U2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U2">
    <cfRule type="cellIs" dxfId="5" priority="1" operator="equal">
      <formula>"No"</formula>
    </cfRule>
    <cfRule type="cellIs" dxfId="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 x14ac:dyDescent="0.25"/>
  <cols>
    <col min="1" max="1" width="20.12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8" width="8" style="2" customWidth="1"/>
    <col min="19" max="19" width="9" style="2" bestFit="1" customWidth="1"/>
    <col min="20" max="20" width="8" style="2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5" customFormat="1" ht="32.25" thickBot="1" x14ac:dyDescent="0.3">
      <c r="A2" s="22" t="s">
        <v>9</v>
      </c>
      <c r="B2" s="72" t="s">
        <v>52</v>
      </c>
      <c r="C2" s="102" t="s">
        <v>31</v>
      </c>
      <c r="D2" s="105" t="s">
        <v>32</v>
      </c>
      <c r="E2" s="64" t="s">
        <v>34</v>
      </c>
      <c r="F2" s="24" t="s">
        <v>35</v>
      </c>
      <c r="G2" s="43" t="s">
        <v>36</v>
      </c>
      <c r="H2" s="40" t="s">
        <v>37</v>
      </c>
      <c r="I2" s="37" t="s">
        <v>38</v>
      </c>
      <c r="J2" s="61" t="s">
        <v>39</v>
      </c>
      <c r="K2" s="23" t="s">
        <v>54</v>
      </c>
      <c r="L2" s="46" t="s">
        <v>40</v>
      </c>
      <c r="M2" s="52" t="s">
        <v>41</v>
      </c>
      <c r="N2" s="55" t="s">
        <v>42</v>
      </c>
      <c r="O2" s="58" t="s">
        <v>43</v>
      </c>
      <c r="P2" s="23" t="s">
        <v>44</v>
      </c>
      <c r="Q2" s="49" t="s">
        <v>45</v>
      </c>
      <c r="R2" s="24" t="s">
        <v>56</v>
      </c>
      <c r="S2" s="34" t="s">
        <v>53</v>
      </c>
      <c r="T2" s="77" t="s">
        <v>0</v>
      </c>
      <c r="U2" s="111" t="s">
        <v>33</v>
      </c>
      <c r="V2" s="108" t="s">
        <v>57</v>
      </c>
      <c r="W2" s="80" t="s">
        <v>46</v>
      </c>
    </row>
    <row r="3" spans="1:23" x14ac:dyDescent="0.25">
      <c r="A3" s="33" t="s">
        <v>58</v>
      </c>
      <c r="B3" s="73">
        <v>1</v>
      </c>
      <c r="C3" s="103" t="s">
        <v>47</v>
      </c>
      <c r="D3" s="106">
        <v>0</v>
      </c>
      <c r="E3" s="75">
        <v>6</v>
      </c>
      <c r="F3" s="27">
        <v>11</v>
      </c>
      <c r="G3" s="44"/>
      <c r="H3" s="41"/>
      <c r="I3" s="38"/>
      <c r="J3" s="62"/>
      <c r="K3" s="26"/>
      <c r="L3" s="47"/>
      <c r="M3" s="53"/>
      <c r="N3" s="56"/>
      <c r="O3" s="59"/>
      <c r="P3" s="26"/>
      <c r="Q3" s="50"/>
      <c r="R3" s="27">
        <f t="shared" ref="R3:R5" si="0">SUM(E3:Q3)</f>
        <v>17</v>
      </c>
      <c r="S3" s="35"/>
      <c r="T3" s="78"/>
      <c r="U3" s="112">
        <v>21</v>
      </c>
      <c r="V3" s="109">
        <f t="shared" ref="V3:V5" si="1">U3+T3-R3</f>
        <v>4</v>
      </c>
      <c r="W3" s="94">
        <f t="shared" ref="W3:W5" si="2">SMALL(U3:V3,1)</f>
        <v>4</v>
      </c>
    </row>
    <row r="4" spans="1:23" x14ac:dyDescent="0.25">
      <c r="A4" s="131" t="s">
        <v>75</v>
      </c>
      <c r="B4" s="132">
        <v>1</v>
      </c>
      <c r="C4" s="133" t="s">
        <v>47</v>
      </c>
      <c r="D4" s="134">
        <v>0</v>
      </c>
      <c r="E4" s="135"/>
      <c r="F4" s="136">
        <v>26</v>
      </c>
      <c r="G4" s="137"/>
      <c r="H4" s="138"/>
      <c r="I4" s="139"/>
      <c r="J4" s="140"/>
      <c r="K4" s="141"/>
      <c r="L4" s="142"/>
      <c r="M4" s="143"/>
      <c r="N4" s="144"/>
      <c r="O4" s="145"/>
      <c r="P4" s="141"/>
      <c r="Q4" s="146"/>
      <c r="R4" s="136">
        <f t="shared" si="0"/>
        <v>26</v>
      </c>
      <c r="S4" s="147">
        <v>1</v>
      </c>
      <c r="T4" s="148">
        <v>8</v>
      </c>
      <c r="U4" s="149">
        <v>21</v>
      </c>
      <c r="V4" s="150">
        <f t="shared" si="1"/>
        <v>3</v>
      </c>
      <c r="W4" s="151">
        <f t="shared" si="2"/>
        <v>3</v>
      </c>
    </row>
    <row r="5" spans="1:23" x14ac:dyDescent="0.25">
      <c r="A5" s="153" t="s">
        <v>74</v>
      </c>
      <c r="B5" s="152">
        <v>2</v>
      </c>
      <c r="C5" s="133" t="s">
        <v>47</v>
      </c>
      <c r="D5" s="134">
        <v>0</v>
      </c>
      <c r="E5" s="135"/>
      <c r="F5" s="136">
        <v>7</v>
      </c>
      <c r="G5" s="137"/>
      <c r="H5" s="138"/>
      <c r="I5" s="139"/>
      <c r="J5" s="140"/>
      <c r="K5" s="141"/>
      <c r="L5" s="142"/>
      <c r="M5" s="143"/>
      <c r="N5" s="144"/>
      <c r="O5" s="145"/>
      <c r="P5" s="141"/>
      <c r="Q5" s="146">
        <v>12</v>
      </c>
      <c r="R5" s="136">
        <f t="shared" si="0"/>
        <v>19</v>
      </c>
      <c r="S5" s="147"/>
      <c r="T5" s="148"/>
      <c r="U5" s="149">
        <v>17</v>
      </c>
      <c r="V5" s="150">
        <f t="shared" si="1"/>
        <v>-2</v>
      </c>
      <c r="W5" s="151">
        <f t="shared" si="2"/>
        <v>-2</v>
      </c>
    </row>
    <row r="6" spans="1:23" ht="16.5" thickBot="1" x14ac:dyDescent="0.3">
      <c r="A6" s="65" t="s">
        <v>72</v>
      </c>
      <c r="B6" s="74">
        <v>2</v>
      </c>
      <c r="C6" s="104" t="s">
        <v>47</v>
      </c>
      <c r="D6" s="107">
        <v>0</v>
      </c>
      <c r="E6" s="76"/>
      <c r="F6" s="29">
        <v>36</v>
      </c>
      <c r="G6" s="45"/>
      <c r="H6" s="42"/>
      <c r="I6" s="39"/>
      <c r="J6" s="63"/>
      <c r="K6" s="28"/>
      <c r="L6" s="48"/>
      <c r="M6" s="54"/>
      <c r="N6" s="57"/>
      <c r="O6" s="60"/>
      <c r="P6" s="28"/>
      <c r="Q6" s="51"/>
      <c r="R6" s="29">
        <f t="shared" ref="R6" si="3">SUM(E6:Q6)</f>
        <v>36</v>
      </c>
      <c r="S6" s="36"/>
      <c r="T6" s="79"/>
      <c r="U6" s="113">
        <v>26</v>
      </c>
      <c r="V6" s="110">
        <f t="shared" ref="V6" si="4">U6+T6-R6</f>
        <v>-10</v>
      </c>
      <c r="W6" s="81">
        <f t="shared" ref="W6" si="5">SMALL(U6:V6,1)</f>
        <v>-10</v>
      </c>
    </row>
  </sheetData>
  <sortState ref="A3:W19">
    <sortCondition ref="B3:B19"/>
    <sortCondition ref="A3:A19"/>
  </sortState>
  <conditionalFormatting sqref="W2">
    <cfRule type="cellIs" dxfId="3" priority="37" operator="lessThan">
      <formula>1</formula>
    </cfRule>
  </conditionalFormatting>
  <conditionalFormatting sqref="W3:W5">
    <cfRule type="cellIs" dxfId="2" priority="29" stopIfTrue="1" operator="lessThan">
      <formula>0.5</formula>
    </cfRule>
  </conditionalFormatting>
  <conditionalFormatting sqref="W6">
    <cfRule type="cellIs" dxfId="1" priority="13" stopIfTrue="1" operator="lessThan">
      <formula>0.5</formula>
    </cfRule>
  </conditionalFormatting>
  <conditionalFormatting sqref="W3:W6">
    <cfRule type="cellIs" dxfId="0" priority="1083" operator="lessThan">
      <formula>$U3/2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Normal="100" workbookViewId="0"/>
  </sheetViews>
  <sheetFormatPr defaultRowHeight="15.75" x14ac:dyDescent="0.25"/>
  <cols>
    <col min="1" max="1" width="8.625" style="1" bestFit="1" customWidth="1"/>
    <col min="2" max="2" width="2.875" style="2" bestFit="1" customWidth="1"/>
    <col min="3" max="7" width="3.875" style="2" bestFit="1" customWidth="1"/>
    <col min="8" max="13" width="8.75" style="2" customWidth="1"/>
    <col min="14" max="16384" width="9" style="2"/>
  </cols>
  <sheetData>
    <row r="1" spans="1:15" s="1" customFormat="1" ht="17.25" thickTop="1" thickBot="1" x14ac:dyDescent="0.3">
      <c r="A1" s="14" t="s">
        <v>17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  <c r="G1" s="16" t="s">
        <v>23</v>
      </c>
    </row>
    <row r="2" spans="1:15" x14ac:dyDescent="0.25">
      <c r="A2" s="11" t="s">
        <v>16</v>
      </c>
      <c r="B2" s="12">
        <f ca="1">RANDBETWEEN(1,3)</f>
        <v>2</v>
      </c>
      <c r="C2" s="12">
        <f ca="1">RANDBETWEEN(1,3)+RANDBETWEEN(1,3)</f>
        <v>6</v>
      </c>
      <c r="D2" s="12">
        <f ca="1">RANDBETWEEN(1,3)+RANDBETWEEN(1,3)+RANDBETWEEN(1,3)</f>
        <v>7</v>
      </c>
      <c r="E2" s="12">
        <f ca="1">RANDBETWEEN(1,3)+RANDBETWEEN(1,3)+RANDBETWEEN(1,3)+RANDBETWEEN(1,3)</f>
        <v>8</v>
      </c>
      <c r="F2" s="12">
        <f ca="1">RANDBETWEEN(1,3)+RANDBETWEEN(1,3)+RANDBETWEEN(1,3)+RANDBETWEEN(1,3)+RANDBETWEEN(1,3)</f>
        <v>10</v>
      </c>
      <c r="G2" s="13">
        <f ca="1">RANDBETWEEN(1,3)+RANDBETWEEN(1,3)+RANDBETWEEN(1,3)+RANDBETWEEN(1,3)+RANDBETWEEN(1,3)+RANDBETWEEN(1,3)</f>
        <v>11</v>
      </c>
      <c r="K2" s="1"/>
      <c r="L2" s="1"/>
      <c r="M2" s="1"/>
      <c r="N2" s="1"/>
      <c r="O2" s="1"/>
    </row>
    <row r="3" spans="1:15" x14ac:dyDescent="0.25">
      <c r="A3" s="5" t="s">
        <v>15</v>
      </c>
      <c r="B3" s="6">
        <f ca="1">RANDBETWEEN(1,4)</f>
        <v>4</v>
      </c>
      <c r="C3" s="6">
        <f ca="1">RANDBETWEEN(1,4)+RANDBETWEEN(1,4)</f>
        <v>5</v>
      </c>
      <c r="D3" s="6">
        <f ca="1">RANDBETWEEN(1,4)+RANDBETWEEN(1,4)+RANDBETWEEN(1,4)</f>
        <v>9</v>
      </c>
      <c r="E3" s="6">
        <f ca="1">RANDBETWEEN(1,4)+RANDBETWEEN(1,4)+RANDBETWEEN(1,4)+RANDBETWEEN(1,4)</f>
        <v>11</v>
      </c>
      <c r="F3" s="6">
        <f ca="1">RANDBETWEEN(1,4)+RANDBETWEEN(1,4)+RANDBETWEEN(1,4)+RANDBETWEEN(1,4)+RANDBETWEEN(1,4)</f>
        <v>8</v>
      </c>
      <c r="G3" s="7">
        <f ca="1">RANDBETWEEN(1,4)+RANDBETWEEN(1,4)+RANDBETWEEN(1,4)+RANDBETWEEN(1,4)+RANDBETWEEN(1,4)+RANDBETWEEN(1,4)</f>
        <v>15</v>
      </c>
      <c r="K3" s="1"/>
      <c r="L3" s="1"/>
      <c r="M3" s="1"/>
      <c r="N3" s="1"/>
      <c r="O3" s="1"/>
    </row>
    <row r="4" spans="1:15" x14ac:dyDescent="0.25">
      <c r="A4" s="5" t="s">
        <v>14</v>
      </c>
      <c r="B4" s="6">
        <f ca="1">RANDBETWEEN(1,6)</f>
        <v>6</v>
      </c>
      <c r="C4" s="6">
        <f ca="1">RANDBETWEEN(1,6)+RANDBETWEEN(1,6)</f>
        <v>6</v>
      </c>
      <c r="D4" s="6">
        <f ca="1">RANDBETWEEN(1,6)+RANDBETWEEN(1,6)+RANDBETWEEN(1,6)</f>
        <v>11</v>
      </c>
      <c r="E4" s="6">
        <f ca="1">RANDBETWEEN(1,6)+RANDBETWEEN(1,6)+RANDBETWEEN(1,6)+RANDBETWEEN(1,6)</f>
        <v>11</v>
      </c>
      <c r="F4" s="6">
        <f ca="1">RANDBETWEEN(1,6)+RANDBETWEEN(1,6)+RANDBETWEEN(1,6)+RANDBETWEEN(1,6)+RANDBETWEEN(1,6)</f>
        <v>10</v>
      </c>
      <c r="G4" s="7">
        <f ca="1">RANDBETWEEN(1,6)+RANDBETWEEN(1,6)+RANDBETWEEN(1,6)+RANDBETWEEN(1,6)+RANDBETWEEN(1,6)+RANDBETWEEN(1,6)</f>
        <v>23</v>
      </c>
      <c r="K4" s="1"/>
      <c r="L4" s="1"/>
      <c r="M4" s="1"/>
      <c r="N4" s="1"/>
      <c r="O4" s="1"/>
    </row>
    <row r="5" spans="1:15" x14ac:dyDescent="0.25">
      <c r="A5" s="5" t="s">
        <v>13</v>
      </c>
      <c r="B5" s="6">
        <f ca="1">RANDBETWEEN(1,8)</f>
        <v>6</v>
      </c>
      <c r="C5" s="6">
        <f ca="1">RANDBETWEEN(1,8)+RANDBETWEEN(1,8)</f>
        <v>10</v>
      </c>
      <c r="D5" s="6">
        <f ca="1">RANDBETWEEN(1,8)+RANDBETWEEN(1,8)+RANDBETWEEN(1,8)</f>
        <v>12</v>
      </c>
      <c r="E5" s="6">
        <f ca="1">RANDBETWEEN(1,8)+RANDBETWEEN(1,8)+RANDBETWEEN(1,8)+RANDBETWEEN(1,8)</f>
        <v>22</v>
      </c>
      <c r="F5" s="6">
        <f ca="1">RANDBETWEEN(1,8)+RANDBETWEEN(1,8)+RANDBETWEEN(1,8)+RANDBETWEEN(1,8)+RANDBETWEEN(1,8)</f>
        <v>21</v>
      </c>
      <c r="G5" s="7">
        <f ca="1">RANDBETWEEN(1,8)+RANDBETWEEN(1,8)+RANDBETWEEN(1,8)+RANDBETWEEN(1,8)+RANDBETWEEN(1,8)+RANDBETWEEN(1,8)</f>
        <v>30</v>
      </c>
      <c r="K5" s="1"/>
      <c r="L5" s="1"/>
      <c r="M5" s="1"/>
      <c r="N5" s="1"/>
      <c r="O5" s="1"/>
    </row>
    <row r="6" spans="1:15" x14ac:dyDescent="0.25">
      <c r="A6" s="5" t="s">
        <v>12</v>
      </c>
      <c r="B6" s="6">
        <f ca="1">RANDBETWEEN(1,10)</f>
        <v>8</v>
      </c>
      <c r="C6" s="6">
        <f ca="1">RANDBETWEEN(1,10)+RANDBETWEEN(1,10)</f>
        <v>6</v>
      </c>
      <c r="D6" s="6">
        <f ca="1">RANDBETWEEN(1,10)+RANDBETWEEN(1,10)+RANDBETWEEN(1,10)</f>
        <v>14</v>
      </c>
      <c r="E6" s="6">
        <f ca="1">RANDBETWEEN(1,10)+RANDBETWEEN(1,10)+RANDBETWEEN(1,10)+RANDBETWEEN(1,10)</f>
        <v>21</v>
      </c>
      <c r="F6" s="6">
        <f ca="1">RANDBETWEEN(1,10)+RANDBETWEEN(1,10)+RANDBETWEEN(1,10)+RANDBETWEEN(1,10)+RANDBETWEEN(1,10)</f>
        <v>33</v>
      </c>
      <c r="G6" s="7">
        <f ca="1">RANDBETWEEN(1,10)+RANDBETWEEN(1,10)+RANDBETWEEN(1,10)+RANDBETWEEN(1,10)+RANDBETWEEN(1,10)+RANDBETWEEN(1,10)</f>
        <v>29</v>
      </c>
      <c r="K6" s="1"/>
      <c r="L6" s="1"/>
      <c r="M6" s="1"/>
      <c r="N6" s="1"/>
      <c r="O6" s="1"/>
    </row>
    <row r="7" spans="1:15" x14ac:dyDescent="0.25">
      <c r="A7" s="5" t="s">
        <v>11</v>
      </c>
      <c r="B7" s="6">
        <f ca="1">RANDBETWEEN(1,12)</f>
        <v>10</v>
      </c>
      <c r="C7" s="6">
        <f ca="1">RANDBETWEEN(1,12)+RANDBETWEEN(1,12)</f>
        <v>5</v>
      </c>
      <c r="D7" s="6">
        <f ca="1">RANDBETWEEN(1,12)+RANDBETWEEN(1,12)+RANDBETWEEN(1,12)</f>
        <v>23</v>
      </c>
      <c r="E7" s="6">
        <f ca="1">RANDBETWEEN(1,12)+RANDBETWEEN(1,12)+RANDBETWEEN(1,12)+RANDBETWEEN(1,12)</f>
        <v>12</v>
      </c>
      <c r="F7" s="6">
        <f ca="1">RANDBETWEEN(1,12)+RANDBETWEEN(1,12)+RANDBETWEEN(1,12)+RANDBETWEEN(1,12)+RANDBETWEEN(1,12)</f>
        <v>40</v>
      </c>
      <c r="G7" s="7">
        <f ca="1">RANDBETWEEN(1,12)+RANDBETWEEN(1,12)+RANDBETWEEN(1,12)+RANDBETWEEN(1,12)+RANDBETWEEN(1,12)+RANDBETWEEN(1,12)</f>
        <v>40</v>
      </c>
      <c r="K7" s="1"/>
      <c r="L7" s="1"/>
      <c r="M7" s="1"/>
      <c r="N7" s="1"/>
      <c r="O7" s="1"/>
    </row>
    <row r="8" spans="1:15" x14ac:dyDescent="0.25">
      <c r="A8" s="5" t="s">
        <v>10</v>
      </c>
      <c r="B8" s="6">
        <f ca="1">RANDBETWEEN(1,20)</f>
        <v>10</v>
      </c>
      <c r="C8" s="6">
        <f ca="1">RANDBETWEEN(1,20)+RANDBETWEEN(1,20)</f>
        <v>31</v>
      </c>
      <c r="D8" s="6">
        <f ca="1">RANDBETWEEN(1,20)+RANDBETWEEN(1,20)+RANDBETWEEN(1,20)</f>
        <v>20</v>
      </c>
      <c r="E8" s="6">
        <f ca="1">RANDBETWEEN(1,20)+RANDBETWEEN(1,20)+RANDBETWEEN(1,20)+RANDBETWEEN(1,20)</f>
        <v>35</v>
      </c>
      <c r="F8" s="6">
        <f ca="1">RANDBETWEEN(1,20)+RANDBETWEEN(1,20)+RANDBETWEEN(1,20)+RANDBETWEEN(1,20)+RANDBETWEEN(1,20)</f>
        <v>62</v>
      </c>
      <c r="G8" s="7">
        <f ca="1">RANDBETWEEN(1,20)+RANDBETWEEN(1,20)+RANDBETWEEN(1,20)+RANDBETWEEN(1,20)+RANDBETWEEN(1,20)+RANDBETWEEN(1,20)</f>
        <v>94</v>
      </c>
      <c r="K8" s="1"/>
      <c r="L8" s="1"/>
      <c r="M8" s="1"/>
      <c r="N8" s="1"/>
      <c r="O8" s="1"/>
    </row>
    <row r="9" spans="1:15" ht="16.5" thickBot="1" x14ac:dyDescent="0.3">
      <c r="A9" s="8" t="s">
        <v>26</v>
      </c>
      <c r="B9" s="9">
        <f ca="1">RANDBETWEEN(1,100)</f>
        <v>1</v>
      </c>
      <c r="C9" s="9">
        <f ca="1">RANDBETWEEN(1,100)+RANDBETWEEN(1,100)</f>
        <v>93</v>
      </c>
      <c r="D9" s="9">
        <f ca="1">RANDBETWEEN(1,100)+RANDBETWEEN(1,100)+RANDBETWEEN(1,100)</f>
        <v>155</v>
      </c>
      <c r="E9" s="9">
        <f ca="1">RANDBETWEEN(1,100)+RANDBETWEEN(1,100)+RANDBETWEEN(1,100)+RANDBETWEEN(1,100)</f>
        <v>288</v>
      </c>
      <c r="F9" s="9">
        <f ca="1">RANDBETWEEN(1,100)+RANDBETWEEN(1,100)+RANDBETWEEN(1,100)+RANDBETWEEN(1,100)+RANDBETWEEN(1,100)</f>
        <v>180</v>
      </c>
      <c r="G9" s="10">
        <f ca="1">RANDBETWEEN(1,100)+RANDBETWEEN(1,100)+RANDBETWEEN(1,100)+RANDBETWEEN(1,100)+RANDBETWEEN(1,100)+RANDBETWEEN(1,100)</f>
        <v>427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Saves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2013-02-12T23:38:20Z</cp:lastPrinted>
  <dcterms:created xsi:type="dcterms:W3CDTF">2011-08-12T18:00:42Z</dcterms:created>
  <dcterms:modified xsi:type="dcterms:W3CDTF">2013-12-18T20:50:59Z</dcterms:modified>
</cp:coreProperties>
</file>