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65" windowWidth="12120" windowHeight="1054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10" i="13" l="1"/>
  <c r="D9" i="13"/>
  <c r="D8" i="13"/>
  <c r="D7" i="13"/>
  <c r="D6" i="13"/>
  <c r="D5" i="13"/>
  <c r="D4" i="13"/>
  <c r="D3" i="13"/>
  <c r="D2" i="13"/>
  <c r="T6" i="3" l="1"/>
  <c r="U6" i="3" l="1"/>
  <c r="F6" i="3"/>
  <c r="AA6" i="3" l="1"/>
  <c r="AD6" i="3"/>
  <c r="AB6" i="3"/>
  <c r="Z6" i="3"/>
  <c r="X6" i="3"/>
  <c r="V6" i="3"/>
  <c r="AC6" i="3"/>
  <c r="Y6" i="3"/>
  <c r="W6" i="3"/>
  <c r="G6" i="3"/>
  <c r="P6" i="3" l="1"/>
  <c r="N6" i="3"/>
  <c r="L6" i="3"/>
  <c r="J6" i="3"/>
  <c r="H6" i="3"/>
  <c r="O6" i="3"/>
  <c r="M6" i="3"/>
  <c r="K6" i="3"/>
  <c r="I6" i="3"/>
  <c r="T13" i="3"/>
  <c r="U13" i="3" s="1"/>
  <c r="F13" i="3"/>
  <c r="G13" i="3" s="1"/>
  <c r="AD13" i="3" l="1"/>
  <c r="AB13" i="3"/>
  <c r="Z13" i="3"/>
  <c r="X13" i="3"/>
  <c r="V13" i="3"/>
  <c r="AC13" i="3"/>
  <c r="AA13" i="3"/>
  <c r="Y13" i="3"/>
  <c r="W13" i="3"/>
  <c r="O13" i="3"/>
  <c r="M13" i="3"/>
  <c r="K13" i="3"/>
  <c r="I13" i="3"/>
  <c r="P13" i="3"/>
  <c r="N13" i="3"/>
  <c r="L13" i="3"/>
  <c r="J13" i="3"/>
  <c r="H13" i="3"/>
  <c r="R9" i="14"/>
  <c r="V9" i="14" s="1"/>
  <c r="W9" i="14" s="1"/>
  <c r="R8" i="14"/>
  <c r="V8" i="14" s="1"/>
  <c r="W8" i="14" s="1"/>
  <c r="R7" i="14"/>
  <c r="V7" i="14" s="1"/>
  <c r="W7" i="14" s="1"/>
  <c r="R6" i="14"/>
  <c r="V6" i="14" s="1"/>
  <c r="W6" i="14" s="1"/>
  <c r="T17" i="3"/>
  <c r="U17" i="3" s="1"/>
  <c r="F17" i="3"/>
  <c r="G17" i="3" s="1"/>
  <c r="O17" i="3" s="1"/>
  <c r="T16" i="3"/>
  <c r="U16" i="3" s="1"/>
  <c r="F16" i="3"/>
  <c r="G16" i="3" s="1"/>
  <c r="O16" i="3" s="1"/>
  <c r="T15" i="3"/>
  <c r="U15" i="3" s="1"/>
  <c r="F15" i="3"/>
  <c r="G15" i="3" s="1"/>
  <c r="O15" i="3" s="1"/>
  <c r="T14" i="3"/>
  <c r="U14" i="3" s="1"/>
  <c r="F14" i="3"/>
  <c r="G14" i="3" s="1"/>
  <c r="O14" i="3" s="1"/>
  <c r="T12" i="3"/>
  <c r="U12" i="3" s="1"/>
  <c r="F12" i="3"/>
  <c r="G12" i="3" s="1"/>
  <c r="O12" i="3" s="1"/>
  <c r="D2" i="10"/>
  <c r="E2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AC12" i="3" l="1"/>
  <c r="AA12" i="3"/>
  <c r="Y12" i="3"/>
  <c r="W12" i="3"/>
  <c r="AD12" i="3"/>
  <c r="AB12" i="3"/>
  <c r="Z12" i="3"/>
  <c r="X12" i="3"/>
  <c r="V12" i="3"/>
  <c r="AC14" i="3"/>
  <c r="AA14" i="3"/>
  <c r="Y14" i="3"/>
  <c r="W14" i="3"/>
  <c r="AD14" i="3"/>
  <c r="AB14" i="3"/>
  <c r="Z14" i="3"/>
  <c r="X14" i="3"/>
  <c r="V14" i="3"/>
  <c r="AD15" i="3"/>
  <c r="AB15" i="3"/>
  <c r="Z15" i="3"/>
  <c r="X15" i="3"/>
  <c r="V15" i="3"/>
  <c r="AC15" i="3"/>
  <c r="AA15" i="3"/>
  <c r="Y15" i="3"/>
  <c r="W15" i="3"/>
  <c r="AC16" i="3"/>
  <c r="AA16" i="3"/>
  <c r="Y16" i="3"/>
  <c r="W16" i="3"/>
  <c r="AD16" i="3"/>
  <c r="AB16" i="3"/>
  <c r="Z16" i="3"/>
  <c r="X16" i="3"/>
  <c r="V16" i="3"/>
  <c r="AD17" i="3"/>
  <c r="AB17" i="3"/>
  <c r="Z17" i="3"/>
  <c r="X17" i="3"/>
  <c r="V17" i="3"/>
  <c r="AC17" i="3"/>
  <c r="AA17" i="3"/>
  <c r="Y17" i="3"/>
  <c r="W17" i="3"/>
  <c r="H12" i="3"/>
  <c r="J12" i="3"/>
  <c r="L12" i="3"/>
  <c r="N12" i="3"/>
  <c r="P12" i="3"/>
  <c r="H14" i="3"/>
  <c r="J14" i="3"/>
  <c r="L14" i="3"/>
  <c r="N14" i="3"/>
  <c r="P14" i="3"/>
  <c r="H15" i="3"/>
  <c r="J15" i="3"/>
  <c r="L15" i="3"/>
  <c r="N15" i="3"/>
  <c r="P15" i="3"/>
  <c r="H16" i="3"/>
  <c r="J16" i="3"/>
  <c r="L16" i="3"/>
  <c r="N16" i="3"/>
  <c r="P16" i="3"/>
  <c r="H17" i="3"/>
  <c r="J17" i="3"/>
  <c r="L17" i="3"/>
  <c r="N17" i="3"/>
  <c r="P17" i="3"/>
  <c r="I12" i="3"/>
  <c r="K12" i="3"/>
  <c r="M12" i="3"/>
  <c r="I14" i="3"/>
  <c r="K14" i="3"/>
  <c r="M14" i="3"/>
  <c r="I15" i="3"/>
  <c r="K15" i="3"/>
  <c r="M15" i="3"/>
  <c r="I16" i="3"/>
  <c r="K16" i="3"/>
  <c r="M16" i="3"/>
  <c r="I17" i="3"/>
  <c r="K17" i="3"/>
  <c r="M17" i="3"/>
  <c r="O18" i="10"/>
  <c r="M18" i="10"/>
  <c r="K18" i="10"/>
  <c r="I18" i="10"/>
  <c r="G18" i="10"/>
  <c r="N18" i="10"/>
  <c r="L18" i="10"/>
  <c r="J18" i="10"/>
  <c r="H18" i="10"/>
  <c r="F18" i="10"/>
  <c r="O17" i="10"/>
  <c r="M17" i="10"/>
  <c r="K17" i="10"/>
  <c r="I17" i="10"/>
  <c r="G17" i="10"/>
  <c r="J17" i="10"/>
  <c r="N17" i="10"/>
  <c r="L17" i="10"/>
  <c r="H17" i="10"/>
  <c r="F17" i="10"/>
  <c r="O19" i="10"/>
  <c r="M19" i="10"/>
  <c r="K19" i="10"/>
  <c r="I19" i="10"/>
  <c r="G19" i="10"/>
  <c r="N19" i="10"/>
  <c r="L19" i="10"/>
  <c r="J19" i="10"/>
  <c r="H19" i="10"/>
  <c r="F19" i="10"/>
  <c r="O15" i="10"/>
  <c r="M15" i="10"/>
  <c r="K15" i="10"/>
  <c r="I15" i="10"/>
  <c r="G15" i="10"/>
  <c r="N15" i="10"/>
  <c r="L15" i="10"/>
  <c r="J15" i="10"/>
  <c r="H15" i="10"/>
  <c r="F15" i="10"/>
  <c r="O14" i="10"/>
  <c r="M14" i="10"/>
  <c r="K14" i="10"/>
  <c r="I14" i="10"/>
  <c r="G14" i="10"/>
  <c r="L14" i="10"/>
  <c r="J14" i="10"/>
  <c r="H14" i="10"/>
  <c r="N14" i="10"/>
  <c r="F14" i="10"/>
  <c r="O16" i="10"/>
  <c r="M16" i="10"/>
  <c r="K16" i="10"/>
  <c r="I16" i="10"/>
  <c r="G16" i="10"/>
  <c r="N16" i="10"/>
  <c r="L16" i="10"/>
  <c r="J16" i="10"/>
  <c r="H16" i="10"/>
  <c r="F16" i="10"/>
  <c r="O12" i="10"/>
  <c r="M12" i="10"/>
  <c r="K12" i="10"/>
  <c r="I12" i="10"/>
  <c r="G12" i="10"/>
  <c r="L12" i="10"/>
  <c r="H12" i="10"/>
  <c r="N12" i="10"/>
  <c r="J12" i="10"/>
  <c r="F12" i="10"/>
  <c r="O11" i="10"/>
  <c r="M11" i="10"/>
  <c r="K11" i="10"/>
  <c r="I11" i="10"/>
  <c r="G11" i="10"/>
  <c r="F11" i="10"/>
  <c r="N11" i="10"/>
  <c r="L11" i="10"/>
  <c r="J11" i="10"/>
  <c r="H11" i="10"/>
  <c r="O13" i="10"/>
  <c r="M13" i="10"/>
  <c r="K13" i="10"/>
  <c r="I13" i="10"/>
  <c r="G13" i="10"/>
  <c r="N13" i="10"/>
  <c r="L13" i="10"/>
  <c r="J13" i="10"/>
  <c r="H13" i="10"/>
  <c r="F13" i="10"/>
  <c r="O9" i="10"/>
  <c r="M9" i="10"/>
  <c r="K9" i="10"/>
  <c r="I9" i="10"/>
  <c r="G9" i="10"/>
  <c r="N9" i="10"/>
  <c r="L9" i="10"/>
  <c r="J9" i="10"/>
  <c r="H9" i="10"/>
  <c r="F9" i="10"/>
  <c r="O8" i="10"/>
  <c r="M8" i="10"/>
  <c r="K8" i="10"/>
  <c r="I8" i="10"/>
  <c r="G8" i="10"/>
  <c r="N8" i="10"/>
  <c r="L8" i="10"/>
  <c r="J8" i="10"/>
  <c r="H8" i="10"/>
  <c r="F8" i="10"/>
  <c r="O10" i="10"/>
  <c r="M10" i="10"/>
  <c r="K10" i="10"/>
  <c r="I10" i="10"/>
  <c r="G10" i="10"/>
  <c r="L10" i="10"/>
  <c r="J10" i="10"/>
  <c r="H10" i="10"/>
  <c r="F10" i="10"/>
  <c r="N10" i="10"/>
  <c r="E8" i="13" l="1"/>
  <c r="E10" i="13"/>
  <c r="E3" i="13"/>
  <c r="E4" i="13"/>
  <c r="E5" i="13"/>
  <c r="T8" i="3" l="1"/>
  <c r="U8" i="3" s="1"/>
  <c r="F8" i="3"/>
  <c r="G8" i="3" s="1"/>
  <c r="O8" i="3" s="1"/>
  <c r="T9" i="3"/>
  <c r="U9" i="3" s="1"/>
  <c r="F9" i="3"/>
  <c r="G9" i="3" s="1"/>
  <c r="P9" i="3" s="1"/>
  <c r="AB9" i="3" l="1"/>
  <c r="V9" i="3"/>
  <c r="AC9" i="3"/>
  <c r="AA9" i="3"/>
  <c r="Y9" i="3"/>
  <c r="W9" i="3"/>
  <c r="AD9" i="3"/>
  <c r="Z9" i="3"/>
  <c r="X9" i="3"/>
  <c r="AA8" i="3"/>
  <c r="AD8" i="3"/>
  <c r="AB8" i="3"/>
  <c r="Z8" i="3"/>
  <c r="X8" i="3"/>
  <c r="V8" i="3"/>
  <c r="AC8" i="3"/>
  <c r="Y8" i="3"/>
  <c r="W8" i="3"/>
  <c r="I8" i="3"/>
  <c r="H8" i="3"/>
  <c r="J8" i="3"/>
  <c r="L8" i="3"/>
  <c r="N8" i="3"/>
  <c r="P8" i="3"/>
  <c r="K8" i="3"/>
  <c r="M8" i="3"/>
  <c r="I9" i="3"/>
  <c r="K9" i="3"/>
  <c r="M9" i="3"/>
  <c r="O9" i="3"/>
  <c r="H9" i="3"/>
  <c r="J9" i="3"/>
  <c r="L9" i="3"/>
  <c r="N9" i="3"/>
  <c r="T7" i="3" l="1"/>
  <c r="U7" i="3" s="1"/>
  <c r="F7" i="3"/>
  <c r="G7" i="3" s="1"/>
  <c r="P7" i="3" s="1"/>
  <c r="AB7" i="3" l="1"/>
  <c r="V7" i="3"/>
  <c r="AC7" i="3"/>
  <c r="AA7" i="3"/>
  <c r="Y7" i="3"/>
  <c r="W7" i="3"/>
  <c r="AD7" i="3"/>
  <c r="Z7" i="3"/>
  <c r="X7" i="3"/>
  <c r="I7" i="3"/>
  <c r="K7" i="3"/>
  <c r="M7" i="3"/>
  <c r="O7" i="3"/>
  <c r="H7" i="3"/>
  <c r="J7" i="3"/>
  <c r="L7" i="3"/>
  <c r="N7" i="3"/>
  <c r="T11" i="3" l="1"/>
  <c r="E9" i="13" l="1"/>
  <c r="D22" i="10" l="1"/>
  <c r="E22" i="10" s="1"/>
  <c r="O22" i="10" s="1"/>
  <c r="D21" i="10"/>
  <c r="E21" i="10" s="1"/>
  <c r="O21" i="10" s="1"/>
  <c r="D20" i="10"/>
  <c r="E20" i="10" s="1"/>
  <c r="O20" i="10" s="1"/>
  <c r="I21" i="10" l="1"/>
  <c r="F20" i="10"/>
  <c r="H20" i="10"/>
  <c r="J20" i="10"/>
  <c r="L20" i="10"/>
  <c r="N20" i="10"/>
  <c r="F21" i="10"/>
  <c r="H21" i="10"/>
  <c r="J21" i="10"/>
  <c r="L21" i="10"/>
  <c r="N21" i="10"/>
  <c r="F22" i="10"/>
  <c r="H22" i="10"/>
  <c r="J22" i="10"/>
  <c r="L22" i="10"/>
  <c r="N22" i="10"/>
  <c r="G20" i="10"/>
  <c r="I20" i="10"/>
  <c r="K20" i="10"/>
  <c r="M20" i="10"/>
  <c r="G21" i="10"/>
  <c r="K21" i="10"/>
  <c r="M21" i="10"/>
  <c r="G22" i="10"/>
  <c r="I22" i="10"/>
  <c r="K22" i="10"/>
  <c r="M22" i="10"/>
  <c r="T10" i="3" l="1"/>
  <c r="U10" i="3" s="1"/>
  <c r="F10" i="3"/>
  <c r="G10" i="3" s="1"/>
  <c r="M10" i="3" s="1"/>
  <c r="AA10" i="3" l="1"/>
  <c r="W10" i="3"/>
  <c r="AD10" i="3"/>
  <c r="AB10" i="3"/>
  <c r="Z10" i="3"/>
  <c r="X10" i="3"/>
  <c r="V10" i="3"/>
  <c r="AC10" i="3"/>
  <c r="Y10" i="3"/>
  <c r="I10" i="3"/>
  <c r="K10" i="3"/>
  <c r="O10" i="3"/>
  <c r="H10" i="3"/>
  <c r="J10" i="3"/>
  <c r="L10" i="3"/>
  <c r="N10" i="3"/>
  <c r="P10" i="3"/>
  <c r="R3" i="14" l="1"/>
  <c r="V3" i="14" s="1"/>
  <c r="W3" i="14" s="1"/>
  <c r="R4" i="14"/>
  <c r="V4" i="14" s="1"/>
  <c r="W4" i="14" s="1"/>
  <c r="R5" i="14"/>
  <c r="V5" i="14" s="1"/>
  <c r="W5" i="14" s="1"/>
  <c r="U11" i="3"/>
  <c r="F11" i="3"/>
  <c r="G11" i="3" s="1"/>
  <c r="P11" i="3" s="1"/>
  <c r="AD11" i="3" l="1"/>
  <c r="Z11" i="3"/>
  <c r="V11" i="3"/>
  <c r="AC11" i="3"/>
  <c r="AA11" i="3"/>
  <c r="Y11" i="3"/>
  <c r="W11" i="3"/>
  <c r="AB11" i="3"/>
  <c r="X11" i="3"/>
  <c r="I11" i="3"/>
  <c r="K11" i="3"/>
  <c r="M11" i="3"/>
  <c r="O11" i="3"/>
  <c r="H11" i="3"/>
  <c r="J11" i="3"/>
  <c r="L11" i="3"/>
  <c r="N11" i="3"/>
  <c r="D7" i="10" l="1"/>
  <c r="E7" i="10" s="1"/>
  <c r="D6" i="10"/>
  <c r="E6" i="10" s="1"/>
  <c r="D5" i="10"/>
  <c r="E5" i="10" s="1"/>
  <c r="O5" i="10" l="1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L6" i="10"/>
  <c r="J6" i="10"/>
  <c r="H6" i="10"/>
  <c r="N6" i="10"/>
  <c r="F6" i="10"/>
  <c r="R10" i="14" l="1"/>
  <c r="D25" i="10" l="1"/>
  <c r="E25" i="10" s="1"/>
  <c r="E2" i="13"/>
  <c r="O25" i="10" l="1"/>
  <c r="M25" i="10"/>
  <c r="K25" i="10"/>
  <c r="I25" i="10"/>
  <c r="G25" i="10"/>
  <c r="N25" i="10"/>
  <c r="L25" i="10"/>
  <c r="J25" i="10"/>
  <c r="H25" i="10"/>
  <c r="F25" i="10"/>
  <c r="E6" i="13" l="1"/>
  <c r="F5" i="3" l="1"/>
  <c r="G5" i="3" s="1"/>
  <c r="T5" i="3"/>
  <c r="U5" i="3" s="1"/>
  <c r="V5" i="3" s="1"/>
  <c r="T4" i="3"/>
  <c r="U4" i="3" s="1"/>
  <c r="F4" i="3"/>
  <c r="G4" i="3" s="1"/>
  <c r="O4" i="3" s="1"/>
  <c r="D26" i="10"/>
  <c r="E26" i="10" s="1"/>
  <c r="D24" i="10"/>
  <c r="E24" i="10" s="1"/>
  <c r="D23" i="10"/>
  <c r="E23" i="10" s="1"/>
  <c r="AC5" i="3" l="1"/>
  <c r="Y5" i="3"/>
  <c r="AA5" i="3"/>
  <c r="W5" i="3"/>
  <c r="H5" i="3"/>
  <c r="J5" i="3"/>
  <c r="L5" i="3"/>
  <c r="N5" i="3"/>
  <c r="P5" i="3"/>
  <c r="I5" i="3"/>
  <c r="K5" i="3"/>
  <c r="M5" i="3"/>
  <c r="O5" i="3"/>
  <c r="AD5" i="3"/>
  <c r="AB5" i="3"/>
  <c r="Z5" i="3"/>
  <c r="X5" i="3"/>
  <c r="AD4" i="3"/>
  <c r="AB4" i="3"/>
  <c r="Z4" i="3"/>
  <c r="X4" i="3"/>
  <c r="V4" i="3"/>
  <c r="AC4" i="3"/>
  <c r="AA4" i="3"/>
  <c r="Y4" i="3"/>
  <c r="W4" i="3"/>
  <c r="H4" i="3"/>
  <c r="J4" i="3"/>
  <c r="L4" i="3"/>
  <c r="N4" i="3"/>
  <c r="P4" i="3"/>
  <c r="I4" i="3"/>
  <c r="K4" i="3"/>
  <c r="M4" i="3"/>
  <c r="O24" i="10"/>
  <c r="M24" i="10"/>
  <c r="K24" i="10"/>
  <c r="I24" i="10"/>
  <c r="G24" i="10"/>
  <c r="N24" i="10"/>
  <c r="L24" i="10"/>
  <c r="J24" i="10"/>
  <c r="H24" i="10"/>
  <c r="F24" i="10"/>
  <c r="O23" i="10"/>
  <c r="M23" i="10"/>
  <c r="K23" i="10"/>
  <c r="I23" i="10"/>
  <c r="G23" i="10"/>
  <c r="N23" i="10"/>
  <c r="L23" i="10"/>
  <c r="J23" i="10"/>
  <c r="H23" i="10"/>
  <c r="F23" i="10"/>
  <c r="O26" i="10"/>
  <c r="M26" i="10"/>
  <c r="K26" i="10"/>
  <c r="I26" i="10"/>
  <c r="G26" i="10"/>
  <c r="N26" i="10"/>
  <c r="L26" i="10"/>
  <c r="J26" i="10"/>
  <c r="H26" i="10"/>
  <c r="F26" i="10"/>
  <c r="D3" i="10"/>
  <c r="E3" i="10" s="1"/>
  <c r="H3" i="10" s="1"/>
  <c r="D4" i="10"/>
  <c r="E4" i="10" s="1"/>
  <c r="H4" i="10" s="1"/>
  <c r="E7" i="13"/>
  <c r="L4" i="10" l="1"/>
  <c r="N3" i="10"/>
  <c r="J3" i="10"/>
  <c r="L3" i="10"/>
  <c r="G4" i="10"/>
  <c r="I4" i="10"/>
  <c r="K4" i="10"/>
  <c r="M4" i="10"/>
  <c r="O4" i="10"/>
  <c r="N4" i="10"/>
  <c r="J4" i="10"/>
  <c r="F4" i="10"/>
  <c r="F3" i="10"/>
  <c r="G3" i="10"/>
  <c r="I3" i="10"/>
  <c r="K3" i="10"/>
  <c r="M3" i="10"/>
  <c r="O3" i="10"/>
  <c r="F2" i="10"/>
  <c r="H2" i="10"/>
  <c r="J2" i="10"/>
  <c r="L2" i="10"/>
  <c r="N2" i="10"/>
  <c r="G2" i="10"/>
  <c r="I2" i="10"/>
  <c r="K2" i="10"/>
  <c r="M2" i="10"/>
  <c r="O2" i="10"/>
  <c r="V10" i="14" l="1"/>
  <c r="W10" i="14" s="1"/>
  <c r="D4" i="12" l="1"/>
  <c r="H9" i="12" l="1"/>
  <c r="G9" i="12"/>
  <c r="F9" i="12"/>
  <c r="E9" i="12"/>
  <c r="D9" i="12"/>
  <c r="C9" i="12"/>
  <c r="H8" i="12"/>
  <c r="G8" i="12"/>
  <c r="F8" i="12"/>
  <c r="E8" i="12"/>
  <c r="D8" i="12"/>
  <c r="C8" i="12"/>
  <c r="H7" i="12"/>
  <c r="G7" i="12"/>
  <c r="F7" i="12"/>
  <c r="E7" i="12"/>
  <c r="D7" i="12"/>
  <c r="C7" i="12"/>
  <c r="H6" i="12"/>
  <c r="G6" i="12"/>
  <c r="F6" i="12"/>
  <c r="E6" i="12"/>
  <c r="D6" i="12"/>
  <c r="C6" i="12"/>
  <c r="H5" i="12"/>
  <c r="G5" i="12"/>
  <c r="F5" i="12"/>
  <c r="E5" i="12"/>
  <c r="D5" i="12"/>
  <c r="C5" i="12"/>
  <c r="H4" i="12"/>
  <c r="G4" i="12"/>
  <c r="F4" i="12"/>
  <c r="E4" i="12"/>
  <c r="C4" i="12"/>
  <c r="H3" i="12"/>
  <c r="G3" i="12"/>
  <c r="F3" i="12"/>
  <c r="E3" i="12"/>
  <c r="D3" i="12"/>
  <c r="C3" i="12"/>
  <c r="H2" i="12"/>
  <c r="G2" i="12"/>
  <c r="F2" i="12"/>
  <c r="E2" i="12"/>
  <c r="D2" i="12"/>
  <c r="C2" i="12"/>
</calcChain>
</file>

<file path=xl/comments1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R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E7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8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</commentList>
</comments>
</file>

<file path=xl/sharedStrings.xml><?xml version="1.0" encoding="utf-8"?>
<sst xmlns="http://schemas.openxmlformats.org/spreadsheetml/2006/main" count="169" uniqueCount="87">
  <si>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</si>
  <si>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</si>
  <si>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</si>
  <si>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</si>
  <si>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</si>
  <si>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</si>
  <si>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</si>
  <si>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</si>
  <si>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</si>
  <si>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</si>
  <si>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</si>
  <si>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</si>
  <si>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</si>
  <si>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</si>
  <si>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</si>
  <si>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</si>
  <si>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</si>
  <si>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</si>
  <si>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</si>
  <si>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</si>
  <si>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</si>
  <si>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</si>
  <si>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</si>
  <si>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</si>
  <si>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</si>
  <si>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</si>
  <si>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</si>
  <si>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</si>
  <si>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</si>
  <si>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</si>
  <si>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</si>
  <si>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</si>
  <si>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</si>
  <si>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</si>
  <si>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</si>
  <si>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</si>
  <si>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</si>
  <si>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</si>
  <si>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</si>
  <si>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</si>
  <si>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</si>
  <si>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</si>
  <si>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</si>
  <si>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</si>
  <si>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</si>
  <si>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</si>
  <si>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</si>
  <si>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</si>
  <si>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</si>
  <si>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</si>
  <si>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</si>
  <si>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</si>
  <si>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</si>
  <si>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</si>
  <si>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</si>
  <si>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</si>
  <si>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mace/c.longbow)</t>
    </r>
  </si>
  <si>
    <t>Jadin, cat’s grace</t>
  </si>
  <si>
    <t>Ti’ki</t>
  </si>
  <si>
    <r>
      <rPr>
        <b/>
        <sz val="12"/>
        <color theme="1"/>
        <rFont val="Times New Roman"/>
        <family val="1"/>
      </rPr>
      <t xml:space="preserve">Jadin, </t>
    </r>
    <r>
      <rPr>
        <i/>
        <sz val="12"/>
        <color theme="1"/>
        <rFont val="Times New Roman"/>
        <family val="1"/>
      </rPr>
      <t>catted, bulled, blessed</t>
    </r>
  </si>
  <si>
    <t>Jcbb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</si>
  <si>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(all other weapons)</t>
    </r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</si>
  <si>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finesse</t>
    </r>
  </si>
  <si>
    <t>Dex+</t>
  </si>
  <si>
    <t>Str+</t>
  </si>
  <si>
    <t>W+</t>
  </si>
  <si>
    <t>Other+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</si>
  <si>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(finesse &amp; point-blank)</t>
    </r>
  </si>
  <si>
    <t>T’Tch</t>
  </si>
  <si>
    <t>T’FF</t>
  </si>
  <si>
    <t>Oozemaster Splooge</t>
  </si>
  <si>
    <t>Frightful Khaldûn</t>
  </si>
  <si>
    <t>Gnömunch the Only</t>
  </si>
  <si>
    <t>Wayward the Fortsprinter</t>
  </si>
  <si>
    <t>Drakerider Kinshasa</t>
  </si>
  <si>
    <t>“Marquis” Erection</t>
  </si>
  <si>
    <t>Frightful Khaldûn {enlarged}</t>
  </si>
  <si>
    <t>Erect</t>
  </si>
  <si>
    <t>Wayw</t>
  </si>
  <si>
    <t>Drk</t>
  </si>
  <si>
    <t>Gnöm</t>
  </si>
  <si>
    <t>Frt</t>
  </si>
  <si>
    <t>Ooz</t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</si>
  <si>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other</t>
    </r>
  </si>
  <si>
    <t>x</t>
  </si>
  <si>
    <r>
      <rPr>
        <b/>
        <sz val="12"/>
        <color theme="1"/>
        <rFont val="Times New Roman"/>
        <family val="1"/>
      </rPr>
      <t>Jadin,</t>
    </r>
    <r>
      <rPr>
        <sz val="12"/>
        <color theme="1"/>
        <rFont val="Times New Roman"/>
        <family val="1"/>
      </rPr>
      <t xml:space="preserve"> spiritual weapon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</si>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</sst>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indexed="81"/>
      <name val="Times New Roman"/>
      <family val="1"/>
    </font>
    <font>
      <b/>
      <sz val="12"/>
      <color theme="0" tint="-4.9989318521683403E-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2" xfId="0" applyFont="1" applyBorder="1" applyAlignment="1">
      <alignment horizontal="centerContinuous" wrapText="1"/>
    </xf>
    <xf numFmtId="0" fontId="5" fillId="6" borderId="19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3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0" fillId="6" borderId="15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13" borderId="60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/>
    </xf>
    <xf numFmtId="0" fontId="2" fillId="10" borderId="60" xfId="0" applyFont="1" applyFill="1" applyBorder="1" applyAlignment="1">
      <alignment horizontal="center"/>
    </xf>
    <xf numFmtId="0" fontId="15" fillId="14" borderId="60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8" borderId="60" xfId="0" applyFont="1" applyFill="1" applyBorder="1" applyAlignment="1">
      <alignment horizontal="center"/>
    </xf>
    <xf numFmtId="0" fontId="2" fillId="16" borderId="60" xfId="0" applyFont="1" applyFill="1" applyBorder="1" applyAlignment="1">
      <alignment horizontal="center"/>
    </xf>
    <xf numFmtId="0" fontId="2" fillId="17" borderId="60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0" fontId="2" fillId="15" borderId="60" xfId="0" applyFont="1" applyFill="1" applyBorder="1" applyAlignment="1">
      <alignment horizontal="center"/>
    </xf>
    <xf numFmtId="0" fontId="13" fillId="11" borderId="60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63" xfId="0" applyFont="1" applyFill="1" applyBorder="1" applyAlignment="1">
      <alignment horizontal="center"/>
    </xf>
    <xf numFmtId="0" fontId="7" fillId="8" borderId="56" xfId="0" applyFont="1" applyFill="1" applyBorder="1" applyAlignment="1">
      <alignment horizontal="center"/>
    </xf>
    <xf numFmtId="0" fontId="7" fillId="8" borderId="55" xfId="0" applyFont="1" applyFill="1" applyBorder="1" applyAlignment="1">
      <alignment horizontal="center"/>
    </xf>
    <xf numFmtId="0" fontId="2" fillId="6" borderId="64" xfId="0" applyFont="1" applyFill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13" borderId="28" xfId="0" applyFont="1" applyFill="1" applyBorder="1" applyAlignment="1">
      <alignment horizontal="right"/>
    </xf>
    <xf numFmtId="0" fontId="2" fillId="8" borderId="28" xfId="0" applyFont="1" applyFill="1" applyBorder="1" applyAlignment="1">
      <alignment horizontal="right"/>
    </xf>
    <xf numFmtId="0" fontId="1" fillId="13" borderId="4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51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18" borderId="43" xfId="0" applyFont="1" applyFill="1" applyBorder="1" applyAlignment="1">
      <alignment horizontal="center"/>
    </xf>
    <xf numFmtId="0" fontId="2" fillId="18" borderId="65" xfId="0" applyFont="1" applyFill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17" fillId="0" borderId="22" xfId="0" applyFont="1" applyBorder="1" applyAlignment="1">
      <alignment horizontal="centerContinuous" wrapText="1"/>
    </xf>
    <xf numFmtId="0" fontId="2" fillId="9" borderId="4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59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DBFB9"/>
      <color rgb="FF99FFCC"/>
      <color rgb="FF00FFFF"/>
      <color rgb="FF0000FF"/>
      <color rgb="FF00FF00"/>
      <color rgb="FFFF6600"/>
      <color rgb="FFCCFF99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10</c:v>
                </c:pt>
                <c:pt idx="3">
                  <c:v>22</c:v>
                </c:pt>
                <c:pt idx="4">
                  <c:v>20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23</c:v>
                </c:pt>
                <c:pt idx="5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13</c:v>
                </c:pt>
                <c:pt idx="2">
                  <c:v>22</c:v>
                </c:pt>
                <c:pt idx="3">
                  <c:v>33</c:v>
                </c:pt>
                <c:pt idx="4">
                  <c:v>15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20</c:v>
                </c:pt>
                <c:pt idx="2">
                  <c:v>37</c:v>
                </c:pt>
                <c:pt idx="3">
                  <c:v>41</c:v>
                </c:pt>
                <c:pt idx="4">
                  <c:v>60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03936"/>
        <c:axId val="34905472"/>
        <c:axId val="9163200"/>
      </c:area3DChart>
      <c:catAx>
        <c:axId val="3490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34905472"/>
        <c:crosses val="autoZero"/>
        <c:auto val="1"/>
        <c:lblAlgn val="ctr"/>
        <c:lblOffset val="100"/>
        <c:noMultiLvlLbl val="0"/>
      </c:catAx>
      <c:valAx>
        <c:axId val="3490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903936"/>
        <c:crosses val="autoZero"/>
        <c:crossBetween val="midCat"/>
      </c:valAx>
      <c:serAx>
        <c:axId val="916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349054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13</c:v>
                </c:pt>
                <c:pt idx="5">
                  <c:v>22</c:v>
                </c:pt>
                <c:pt idx="6">
                  <c:v>37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22</c:v>
                </c:pt>
                <c:pt idx="4">
                  <c:v>17</c:v>
                </c:pt>
                <c:pt idx="5">
                  <c:v>33</c:v>
                </c:pt>
                <c:pt idx="6">
                  <c:v>41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20</c:v>
                </c:pt>
                <c:pt idx="4">
                  <c:v>23</c:v>
                </c:pt>
                <c:pt idx="5">
                  <c:v>15</c:v>
                </c:pt>
                <c:pt idx="6">
                  <c:v>60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20</c:v>
                </c:pt>
                <c:pt idx="3">
                  <c:v>24</c:v>
                </c:pt>
                <c:pt idx="4">
                  <c:v>31</c:v>
                </c:pt>
                <c:pt idx="5">
                  <c:v>31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94848"/>
        <c:axId val="68496384"/>
        <c:axId val="9194560"/>
      </c:area3DChart>
      <c:catAx>
        <c:axId val="6849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68496384"/>
        <c:crosses val="autoZero"/>
        <c:auto val="1"/>
        <c:lblAlgn val="ctr"/>
        <c:lblOffset val="100"/>
        <c:noMultiLvlLbl val="0"/>
      </c:catAx>
      <c:valAx>
        <c:axId val="6849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94848"/>
        <c:crosses val="autoZero"/>
        <c:crossBetween val="midCat"/>
      </c:valAx>
      <c:serAx>
        <c:axId val="919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6849638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3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0" t="s">
        <v>6</v>
      </c>
      <c r="B1" s="111" t="s">
        <v>49</v>
      </c>
      <c r="C1" s="112" t="s">
        <v>24</v>
      </c>
      <c r="D1" s="112" t="s">
        <v>1</v>
      </c>
      <c r="E1" s="112" t="s">
        <v>25</v>
      </c>
      <c r="F1" s="111" t="s">
        <v>26</v>
      </c>
    </row>
    <row r="2" spans="1:6" x14ac:dyDescent="0.25">
      <c r="A2" s="95" t="s">
        <v>58</v>
      </c>
      <c r="B2" s="117">
        <v>1</v>
      </c>
      <c r="C2" s="86">
        <v>1</v>
      </c>
      <c r="D2" s="84">
        <f t="shared" ref="D2:D10" ca="1" si="0">RANDBETWEEN(1,20)</f>
        <v>10</v>
      </c>
      <c r="E2" s="86">
        <f t="shared" ref="E2:E10" ca="1" si="1">D2+C2</f>
        <v>11</v>
      </c>
      <c r="F2" s="87"/>
    </row>
    <row r="3" spans="1:6" x14ac:dyDescent="0.25">
      <c r="A3" s="113" t="s">
        <v>73</v>
      </c>
      <c r="B3" s="119">
        <v>2</v>
      </c>
      <c r="C3" s="86">
        <v>0</v>
      </c>
      <c r="D3" s="86">
        <f t="shared" ca="1" si="0"/>
        <v>4</v>
      </c>
      <c r="E3" s="86">
        <f t="shared" ca="1" si="1"/>
        <v>4</v>
      </c>
      <c r="F3" s="87"/>
    </row>
    <row r="4" spans="1:6" x14ac:dyDescent="0.25">
      <c r="A4" s="113" t="s">
        <v>72</v>
      </c>
      <c r="B4" s="119">
        <v>2</v>
      </c>
      <c r="C4" s="86">
        <v>-1</v>
      </c>
      <c r="D4" s="86">
        <f t="shared" ca="1" si="0"/>
        <v>18</v>
      </c>
      <c r="E4" s="86">
        <f t="shared" ca="1" si="1"/>
        <v>17</v>
      </c>
      <c r="F4" s="87"/>
    </row>
    <row r="5" spans="1:6" x14ac:dyDescent="0.25">
      <c r="A5" s="113" t="s">
        <v>71</v>
      </c>
      <c r="B5" s="119">
        <v>2</v>
      </c>
      <c r="C5" s="86">
        <v>0</v>
      </c>
      <c r="D5" s="86">
        <f t="shared" ca="1" si="0"/>
        <v>13</v>
      </c>
      <c r="E5" s="86">
        <f t="shared" ca="1" si="1"/>
        <v>13</v>
      </c>
      <c r="F5" s="87"/>
    </row>
    <row r="6" spans="1:6" x14ac:dyDescent="0.25">
      <c r="A6" s="113" t="s">
        <v>70</v>
      </c>
      <c r="B6" s="119">
        <v>2</v>
      </c>
      <c r="C6" s="86">
        <v>1</v>
      </c>
      <c r="D6" s="86">
        <f t="shared" ca="1" si="0"/>
        <v>4</v>
      </c>
      <c r="E6" s="86">
        <f t="shared" ca="1" si="1"/>
        <v>5</v>
      </c>
      <c r="F6" s="87"/>
    </row>
    <row r="7" spans="1:6" x14ac:dyDescent="0.25">
      <c r="A7" s="95" t="s">
        <v>55</v>
      </c>
      <c r="B7" s="117">
        <v>1</v>
      </c>
      <c r="C7" s="86">
        <v>1</v>
      </c>
      <c r="D7" s="86">
        <f t="shared" ca="1" si="0"/>
        <v>14</v>
      </c>
      <c r="E7" s="86">
        <f t="shared" ca="1" si="1"/>
        <v>15</v>
      </c>
      <c r="F7" s="87"/>
    </row>
    <row r="8" spans="1:6" x14ac:dyDescent="0.25">
      <c r="A8" s="113" t="s">
        <v>75</v>
      </c>
      <c r="B8" s="119">
        <v>2</v>
      </c>
      <c r="C8" s="86">
        <v>2</v>
      </c>
      <c r="D8" s="86">
        <f t="shared" ca="1" si="0"/>
        <v>15</v>
      </c>
      <c r="E8" s="86">
        <f t="shared" ca="1" si="1"/>
        <v>17</v>
      </c>
      <c r="F8" s="87"/>
    </row>
    <row r="9" spans="1:6" x14ac:dyDescent="0.25">
      <c r="A9" s="95" t="s">
        <v>57</v>
      </c>
      <c r="B9" s="117">
        <v>1</v>
      </c>
      <c r="C9" s="86">
        <v>5</v>
      </c>
      <c r="D9" s="84">
        <f t="shared" ca="1" si="0"/>
        <v>10</v>
      </c>
      <c r="E9" s="86">
        <f t="shared" ca="1" si="1"/>
        <v>15</v>
      </c>
      <c r="F9" s="87"/>
    </row>
    <row r="10" spans="1:6" x14ac:dyDescent="0.25">
      <c r="A10" s="113" t="s">
        <v>74</v>
      </c>
      <c r="B10" s="119">
        <v>2</v>
      </c>
      <c r="C10" s="86">
        <v>0</v>
      </c>
      <c r="D10" s="86">
        <f t="shared" ca="1" si="0"/>
        <v>9</v>
      </c>
      <c r="E10" s="86">
        <f t="shared" ca="1" si="1"/>
        <v>9</v>
      </c>
      <c r="F10" s="87"/>
    </row>
  </sheetData>
  <sortState ref="A2:F10">
    <sortCondition descending="1" ref="E2:E10"/>
  </sortState>
  <conditionalFormatting sqref="D1 D11:D1048576">
    <cfRule type="cellIs" dxfId="590" priority="59" operator="equal">
      <formula>1</formula>
    </cfRule>
    <cfRule type="cellIs" dxfId="589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5.125" style="68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9" width="3.875" style="2" bestFit="1" customWidth="1"/>
    <col min="10" max="10" width="5" style="2" bestFit="1" customWidth="1"/>
    <col min="11" max="11" width="3.875" style="2" bestFit="1" customWidth="1"/>
    <col min="12" max="12" width="5.875" style="2" bestFit="1" customWidth="1"/>
    <col min="13" max="13" width="4.875" style="2" bestFit="1" customWidth="1"/>
    <col min="14" max="14" width="3.875" style="2" bestFit="1" customWidth="1"/>
    <col min="15" max="15" width="4.75" style="2" bestFit="1" customWidth="1"/>
    <col min="16" max="16" width="3.875" style="29" bestFit="1" customWidth="1"/>
    <col min="17" max="17" width="5.5" style="18" bestFit="1" customWidth="1"/>
    <col min="18" max="18" width="3.875" style="88" bestFit="1" customWidth="1"/>
    <col min="19" max="19" width="6.875" style="2" bestFit="1" customWidth="1"/>
    <col min="20" max="20" width="3.875" style="2" bestFit="1" customWidth="1"/>
    <col min="21" max="21" width="5.25" style="2" bestFit="1" customWidth="1"/>
    <col min="22" max="23" width="3.875" style="2" bestFit="1" customWidth="1"/>
    <col min="24" max="24" width="5" style="2" bestFit="1" customWidth="1"/>
    <col min="25" max="25" width="3.875" style="2" bestFit="1" customWidth="1"/>
    <col min="26" max="26" width="5.875" style="2" bestFit="1" customWidth="1"/>
    <col min="27" max="27" width="4.875" style="2" bestFit="1" customWidth="1"/>
    <col min="28" max="28" width="3.875" style="2" bestFit="1" customWidth="1"/>
    <col min="29" max="29" width="4.75" style="2" bestFit="1" customWidth="1"/>
    <col min="30" max="30" width="3.875" style="29" bestFit="1" customWidth="1"/>
    <col min="31" max="31" width="11.875" style="2" bestFit="1" customWidth="1"/>
    <col min="32" max="16384" width="9.125" style="2"/>
  </cols>
  <sheetData>
    <row r="1" spans="1:30" s="1" customFormat="1" x14ac:dyDescent="0.25">
      <c r="A1" s="67"/>
      <c r="B1" s="4"/>
      <c r="C1" s="4"/>
      <c r="D1" s="4"/>
      <c r="H1" s="3" t="s">
        <v>45</v>
      </c>
      <c r="I1" s="30"/>
      <c r="J1" s="30"/>
      <c r="K1" s="30"/>
      <c r="L1" s="3"/>
      <c r="M1" s="30"/>
      <c r="N1" s="30"/>
      <c r="O1" s="30"/>
      <c r="P1" s="31"/>
      <c r="Q1" s="17"/>
      <c r="R1" s="151"/>
      <c r="V1" s="3" t="s">
        <v>45</v>
      </c>
      <c r="W1" s="30"/>
      <c r="X1" s="30"/>
      <c r="Y1" s="3"/>
      <c r="Z1" s="3"/>
      <c r="AA1" s="30"/>
      <c r="AB1" s="30"/>
      <c r="AC1" s="30"/>
      <c r="AD1" s="158" t="s">
        <v>84</v>
      </c>
    </row>
    <row r="2" spans="1:30" s="1" customFormat="1" ht="16.5" thickBot="1" x14ac:dyDescent="0.3">
      <c r="A2" s="94"/>
      <c r="B2" s="91"/>
      <c r="C2" s="91"/>
      <c r="D2" s="91"/>
      <c r="E2" s="91"/>
      <c r="F2" s="91"/>
      <c r="G2" s="91"/>
      <c r="H2" s="114" t="s">
        <v>69</v>
      </c>
      <c r="I2" s="114"/>
      <c r="J2" s="114" t="s">
        <v>68</v>
      </c>
      <c r="K2" s="114" t="s">
        <v>58</v>
      </c>
      <c r="L2" s="114" t="s">
        <v>77</v>
      </c>
      <c r="M2" s="114" t="s">
        <v>80</v>
      </c>
      <c r="N2" s="150" t="s">
        <v>60</v>
      </c>
      <c r="O2" s="114" t="s">
        <v>81</v>
      </c>
      <c r="P2" s="115"/>
      <c r="Q2" s="116"/>
      <c r="R2" s="114"/>
      <c r="S2" s="114"/>
      <c r="T2" s="114"/>
      <c r="U2" s="114"/>
      <c r="V2" s="114" t="s">
        <v>69</v>
      </c>
      <c r="W2" s="114"/>
      <c r="X2" s="114" t="s">
        <v>78</v>
      </c>
      <c r="Y2" s="114" t="s">
        <v>58</v>
      </c>
      <c r="Z2" s="114" t="s">
        <v>77</v>
      </c>
      <c r="AA2" s="114" t="s">
        <v>79</v>
      </c>
      <c r="AB2" s="150" t="s">
        <v>60</v>
      </c>
      <c r="AC2" s="114" t="s">
        <v>82</v>
      </c>
      <c r="AD2" s="115"/>
    </row>
    <row r="3" spans="1:30" s="1" customFormat="1" ht="16.5" thickBot="1" x14ac:dyDescent="0.3">
      <c r="A3" s="90" t="s">
        <v>52</v>
      </c>
      <c r="B3" s="155" t="s">
        <v>3</v>
      </c>
      <c r="C3" s="92" t="s">
        <v>64</v>
      </c>
      <c r="D3" s="152" t="s">
        <v>65</v>
      </c>
      <c r="E3" s="92" t="s">
        <v>66</v>
      </c>
      <c r="F3" s="92" t="s">
        <v>4</v>
      </c>
      <c r="G3" s="92" t="s">
        <v>5</v>
      </c>
      <c r="H3" s="154">
        <v>14</v>
      </c>
      <c r="I3" s="91">
        <v>15</v>
      </c>
      <c r="J3" s="91">
        <v>16</v>
      </c>
      <c r="K3" s="91">
        <v>17</v>
      </c>
      <c r="L3" s="91">
        <v>18</v>
      </c>
      <c r="M3" s="91">
        <v>19</v>
      </c>
      <c r="N3" s="91">
        <v>20</v>
      </c>
      <c r="O3" s="91">
        <v>21</v>
      </c>
      <c r="P3" s="109">
        <v>22</v>
      </c>
      <c r="Q3" s="93" t="s">
        <v>63</v>
      </c>
      <c r="R3" s="152" t="s">
        <v>65</v>
      </c>
      <c r="S3" s="92" t="s">
        <v>66</v>
      </c>
      <c r="T3" s="92" t="s">
        <v>4</v>
      </c>
      <c r="U3" s="92" t="s">
        <v>5</v>
      </c>
      <c r="V3" s="154">
        <v>14</v>
      </c>
      <c r="W3" s="91">
        <v>15</v>
      </c>
      <c r="X3" s="91">
        <v>16</v>
      </c>
      <c r="Y3" s="91">
        <v>17</v>
      </c>
      <c r="Z3" s="91">
        <v>18</v>
      </c>
      <c r="AA3" s="91">
        <v>19</v>
      </c>
      <c r="AB3" s="91">
        <v>20</v>
      </c>
      <c r="AC3" s="91">
        <v>21</v>
      </c>
      <c r="AD3" s="109">
        <v>22</v>
      </c>
    </row>
    <row r="4" spans="1:30" s="1" customFormat="1" x14ac:dyDescent="0.25">
      <c r="A4" s="143" t="s">
        <v>56</v>
      </c>
      <c r="B4" s="156">
        <v>3</v>
      </c>
      <c r="C4" s="145">
        <v>2</v>
      </c>
      <c r="D4" s="84">
        <v>1</v>
      </c>
      <c r="E4" s="84">
        <v>1</v>
      </c>
      <c r="F4" s="145">
        <f ca="1">RANDBETWEEN(1,20)</f>
        <v>8</v>
      </c>
      <c r="G4" s="145">
        <f t="shared" ref="G4:G11" ca="1" si="0">SUM(B4:F4)</f>
        <v>15</v>
      </c>
      <c r="H4" s="145" t="str">
        <f t="shared" ref="H4:P4" ca="1" si="1">IF($G4&gt;H$3-1,"Yes","No")</f>
        <v>Yes</v>
      </c>
      <c r="I4" s="144" t="str">
        <f t="shared" ca="1" si="1"/>
        <v>Yes</v>
      </c>
      <c r="J4" s="144" t="str">
        <f t="shared" ca="1" si="1"/>
        <v>No</v>
      </c>
      <c r="K4" s="144" t="str">
        <f t="shared" ca="1" si="1"/>
        <v>No</v>
      </c>
      <c r="L4" s="144" t="str">
        <f t="shared" ca="1" si="1"/>
        <v>No</v>
      </c>
      <c r="M4" s="144" t="str">
        <f t="shared" ca="1" si="1"/>
        <v>No</v>
      </c>
      <c r="N4" s="144" t="str">
        <f t="shared" ca="1" si="1"/>
        <v>No</v>
      </c>
      <c r="O4" s="144" t="str">
        <f t="shared" ca="1" si="1"/>
        <v>No</v>
      </c>
      <c r="P4" s="146" t="str">
        <f t="shared" ca="1" si="1"/>
        <v>No</v>
      </c>
      <c r="Q4" s="147">
        <v>3</v>
      </c>
      <c r="R4" s="84">
        <v>1</v>
      </c>
      <c r="S4" s="84">
        <v>1</v>
      </c>
      <c r="T4" s="145">
        <f ca="1">RANDBETWEEN(1,20)</f>
        <v>5</v>
      </c>
      <c r="U4" s="145">
        <f t="shared" ref="U4:U11" ca="1" si="2">SUM(B4,Q4:T4)</f>
        <v>13</v>
      </c>
      <c r="V4" s="145" t="str">
        <f t="shared" ref="V4:AD4" ca="1" si="3">IF($U4&gt;V$3-1,"Yes","No")</f>
        <v>No</v>
      </c>
      <c r="W4" s="144" t="str">
        <f t="shared" ca="1" si="3"/>
        <v>No</v>
      </c>
      <c r="X4" s="144" t="str">
        <f t="shared" ca="1" si="3"/>
        <v>No</v>
      </c>
      <c r="Y4" s="144" t="str">
        <f t="shared" ca="1" si="3"/>
        <v>No</v>
      </c>
      <c r="Z4" s="144" t="str">
        <f t="shared" ca="1" si="3"/>
        <v>No</v>
      </c>
      <c r="AA4" s="144" t="str">
        <f t="shared" ca="1" si="3"/>
        <v>No</v>
      </c>
      <c r="AB4" s="144" t="str">
        <f t="shared" ca="1" si="3"/>
        <v>No</v>
      </c>
      <c r="AC4" s="144" t="str">
        <f t="shared" ca="1" si="3"/>
        <v>No</v>
      </c>
      <c r="AD4" s="146" t="str">
        <f t="shared" ca="1" si="3"/>
        <v>No</v>
      </c>
    </row>
    <row r="5" spans="1:30" s="1" customFormat="1" x14ac:dyDescent="0.25">
      <c r="A5" s="148" t="s">
        <v>59</v>
      </c>
      <c r="B5" s="157">
        <v>3</v>
      </c>
      <c r="C5" s="84">
        <v>4</v>
      </c>
      <c r="D5" s="84">
        <v>1</v>
      </c>
      <c r="E5" s="84">
        <v>2</v>
      </c>
      <c r="F5" s="84">
        <f ca="1">RANDBETWEEN(1,20)</f>
        <v>10</v>
      </c>
      <c r="G5" s="84">
        <f t="shared" ca="1" si="0"/>
        <v>20</v>
      </c>
      <c r="H5" s="84" t="str">
        <f t="shared" ref="H5:P17" ca="1" si="4">IF($G5&gt;H$3-1,"Yes","No")</f>
        <v>Yes</v>
      </c>
      <c r="I5" s="88" t="str">
        <f t="shared" ca="1" si="4"/>
        <v>Yes</v>
      </c>
      <c r="J5" s="88" t="str">
        <f t="shared" ca="1" si="4"/>
        <v>Yes</v>
      </c>
      <c r="K5" s="88" t="str">
        <f t="shared" ca="1" si="4"/>
        <v>Yes</v>
      </c>
      <c r="L5" s="88" t="str">
        <f t="shared" ca="1" si="4"/>
        <v>Yes</v>
      </c>
      <c r="M5" s="88" t="str">
        <f t="shared" ca="1" si="4"/>
        <v>Yes</v>
      </c>
      <c r="N5" s="88" t="str">
        <f t="shared" ca="1" si="4"/>
        <v>Yes</v>
      </c>
      <c r="O5" s="88" t="str">
        <f t="shared" ca="1" si="4"/>
        <v>No</v>
      </c>
      <c r="P5" s="29" t="str">
        <f t="shared" ca="1" si="4"/>
        <v>No</v>
      </c>
      <c r="Q5" s="118">
        <v>5</v>
      </c>
      <c r="R5" s="84">
        <v>1</v>
      </c>
      <c r="S5" s="84">
        <v>2</v>
      </c>
      <c r="T5" s="84">
        <f ca="1">RANDBETWEEN(1,20)</f>
        <v>18</v>
      </c>
      <c r="U5" s="84">
        <f t="shared" ca="1" si="2"/>
        <v>29</v>
      </c>
      <c r="V5" s="84" t="str">
        <f t="shared" ref="V5:AD17" ca="1" si="5">IF($U5&gt;V$3-1,"Yes","No")</f>
        <v>Yes</v>
      </c>
      <c r="W5" s="88" t="str">
        <f t="shared" ca="1" si="5"/>
        <v>Yes</v>
      </c>
      <c r="X5" s="88" t="str">
        <f t="shared" ca="1" si="5"/>
        <v>Yes</v>
      </c>
      <c r="Y5" s="88" t="str">
        <f t="shared" ca="1" si="5"/>
        <v>Yes</v>
      </c>
      <c r="Z5" s="88" t="str">
        <f t="shared" ca="1" si="5"/>
        <v>Yes</v>
      </c>
      <c r="AA5" s="88" t="str">
        <f t="shared" ca="1" si="5"/>
        <v>Yes</v>
      </c>
      <c r="AB5" s="88" t="str">
        <f t="shared" ca="1" si="5"/>
        <v>Yes</v>
      </c>
      <c r="AC5" s="88" t="str">
        <f t="shared" ca="1" si="5"/>
        <v>Yes</v>
      </c>
      <c r="AD5" s="29" t="str">
        <f t="shared" ca="1" si="5"/>
        <v>Yes</v>
      </c>
    </row>
    <row r="6" spans="1:30" s="1" customFormat="1" x14ac:dyDescent="0.25">
      <c r="A6" s="69" t="s">
        <v>85</v>
      </c>
      <c r="B6" s="159"/>
      <c r="C6" s="159"/>
      <c r="D6" s="84">
        <v>0</v>
      </c>
      <c r="E6" s="84">
        <v>0</v>
      </c>
      <c r="F6" s="84">
        <f ca="1">RANDBETWEEN(1,20)</f>
        <v>4</v>
      </c>
      <c r="G6" s="84">
        <f ca="1">SUM(C6:F6)</f>
        <v>4</v>
      </c>
      <c r="H6" s="84" t="str">
        <f t="shared" ca="1" si="4"/>
        <v>No</v>
      </c>
      <c r="I6" s="88" t="str">
        <f t="shared" ca="1" si="4"/>
        <v>No</v>
      </c>
      <c r="J6" s="88" t="str">
        <f t="shared" ca="1" si="4"/>
        <v>No</v>
      </c>
      <c r="K6" s="88" t="str">
        <f t="shared" ca="1" si="4"/>
        <v>No</v>
      </c>
      <c r="L6" s="88" t="str">
        <f t="shared" ca="1" si="4"/>
        <v>No</v>
      </c>
      <c r="M6" s="88" t="str">
        <f t="shared" ca="1" si="4"/>
        <v>No</v>
      </c>
      <c r="N6" s="88" t="str">
        <f t="shared" ca="1" si="4"/>
        <v>No</v>
      </c>
      <c r="O6" s="88" t="str">
        <f t="shared" ca="1" si="4"/>
        <v>No</v>
      </c>
      <c r="P6" s="29" t="str">
        <f t="shared" ca="1" si="4"/>
        <v>No</v>
      </c>
      <c r="Q6" s="118">
        <v>2</v>
      </c>
      <c r="R6" s="84">
        <v>0</v>
      </c>
      <c r="S6" s="84">
        <v>0</v>
      </c>
      <c r="T6" s="84">
        <f ca="1">RANDBETWEEN(1,20)</f>
        <v>8</v>
      </c>
      <c r="U6" s="84">
        <f ca="1">SUM(D6,R6:T6)</f>
        <v>8</v>
      </c>
      <c r="V6" s="84" t="str">
        <f t="shared" ca="1" si="5"/>
        <v>No</v>
      </c>
      <c r="W6" s="88" t="str">
        <f t="shared" ca="1" si="5"/>
        <v>No</v>
      </c>
      <c r="X6" s="88" t="str">
        <f t="shared" ca="1" si="5"/>
        <v>No</v>
      </c>
      <c r="Y6" s="88" t="str">
        <f t="shared" ca="1" si="5"/>
        <v>No</v>
      </c>
      <c r="Z6" s="88" t="str">
        <f t="shared" ca="1" si="5"/>
        <v>No</v>
      </c>
      <c r="AA6" s="88" t="str">
        <f t="shared" ca="1" si="5"/>
        <v>No</v>
      </c>
      <c r="AB6" s="88" t="str">
        <f t="shared" ca="1" si="5"/>
        <v>No</v>
      </c>
      <c r="AC6" s="88" t="str">
        <f t="shared" ca="1" si="5"/>
        <v>No</v>
      </c>
      <c r="AD6" s="29" t="str">
        <f t="shared" ca="1" si="5"/>
        <v>No</v>
      </c>
    </row>
    <row r="7" spans="1:30" s="1" customFormat="1" x14ac:dyDescent="0.25">
      <c r="A7" s="69" t="s">
        <v>67</v>
      </c>
      <c r="B7" s="157">
        <v>3</v>
      </c>
      <c r="C7" s="84">
        <v>3</v>
      </c>
      <c r="D7" s="84">
        <v>0</v>
      </c>
      <c r="E7" s="84">
        <v>1</v>
      </c>
      <c r="F7" s="84">
        <f t="shared" ref="F7:F10" ca="1" si="6">RANDBETWEEN(1,20)</f>
        <v>14</v>
      </c>
      <c r="G7" s="84">
        <f t="shared" ca="1" si="0"/>
        <v>21</v>
      </c>
      <c r="H7" s="84" t="str">
        <f t="shared" ca="1" si="4"/>
        <v>Yes</v>
      </c>
      <c r="I7" s="88" t="str">
        <f t="shared" ca="1" si="4"/>
        <v>Yes</v>
      </c>
      <c r="J7" s="88" t="str">
        <f t="shared" ca="1" si="4"/>
        <v>Yes</v>
      </c>
      <c r="K7" s="88" t="str">
        <f t="shared" ca="1" si="4"/>
        <v>Yes</v>
      </c>
      <c r="L7" s="88" t="str">
        <f t="shared" ca="1" si="4"/>
        <v>Yes</v>
      </c>
      <c r="M7" s="88" t="str">
        <f t="shared" ca="1" si="4"/>
        <v>Yes</v>
      </c>
      <c r="N7" s="88" t="str">
        <f t="shared" ca="1" si="4"/>
        <v>Yes</v>
      </c>
      <c r="O7" s="88" t="str">
        <f t="shared" ca="1" si="4"/>
        <v>Yes</v>
      </c>
      <c r="P7" s="29" t="str">
        <f t="shared" ca="1" si="4"/>
        <v>No</v>
      </c>
      <c r="Q7" s="118">
        <v>3</v>
      </c>
      <c r="R7" s="84">
        <v>0</v>
      </c>
      <c r="S7" s="84">
        <v>0</v>
      </c>
      <c r="T7" s="84">
        <f t="shared" ref="T7:T10" ca="1" si="7">RANDBETWEEN(1,20)</f>
        <v>6</v>
      </c>
      <c r="U7" s="84">
        <f t="shared" ca="1" si="2"/>
        <v>12</v>
      </c>
      <c r="V7" s="84" t="str">
        <f t="shared" ca="1" si="5"/>
        <v>No</v>
      </c>
      <c r="W7" s="88" t="str">
        <f t="shared" ca="1" si="5"/>
        <v>No</v>
      </c>
      <c r="X7" s="88" t="str">
        <f t="shared" ca="1" si="5"/>
        <v>No</v>
      </c>
      <c r="Y7" s="88" t="str">
        <f t="shared" ca="1" si="5"/>
        <v>No</v>
      </c>
      <c r="Z7" s="88" t="str">
        <f t="shared" ca="1" si="5"/>
        <v>No</v>
      </c>
      <c r="AA7" s="88" t="str">
        <f t="shared" ca="1" si="5"/>
        <v>No</v>
      </c>
      <c r="AB7" s="88" t="str">
        <f t="shared" ca="1" si="5"/>
        <v>No</v>
      </c>
      <c r="AC7" s="88" t="str">
        <f t="shared" ca="1" si="5"/>
        <v>No</v>
      </c>
      <c r="AD7" s="29" t="str">
        <f t="shared" ca="1" si="5"/>
        <v>No</v>
      </c>
    </row>
    <row r="8" spans="1:30" s="1" customFormat="1" x14ac:dyDescent="0.25">
      <c r="A8" s="69" t="s">
        <v>61</v>
      </c>
      <c r="B8" s="157">
        <v>3</v>
      </c>
      <c r="C8" s="84">
        <v>0</v>
      </c>
      <c r="D8" s="84">
        <v>0</v>
      </c>
      <c r="E8" s="84">
        <v>1</v>
      </c>
      <c r="F8" s="84">
        <f t="shared" ca="1" si="6"/>
        <v>9</v>
      </c>
      <c r="G8" s="84">
        <f t="shared" ca="1" si="0"/>
        <v>13</v>
      </c>
      <c r="H8" s="84" t="str">
        <f t="shared" ca="1" si="4"/>
        <v>No</v>
      </c>
      <c r="I8" s="88" t="str">
        <f t="shared" ca="1" si="4"/>
        <v>No</v>
      </c>
      <c r="J8" s="88" t="str">
        <f t="shared" ca="1" si="4"/>
        <v>No</v>
      </c>
      <c r="K8" s="88" t="str">
        <f t="shared" ca="1" si="4"/>
        <v>No</v>
      </c>
      <c r="L8" s="88" t="str">
        <f t="shared" ca="1" si="4"/>
        <v>No</v>
      </c>
      <c r="M8" s="88" t="str">
        <f t="shared" ca="1" si="4"/>
        <v>No</v>
      </c>
      <c r="N8" s="88" t="str">
        <f t="shared" ca="1" si="4"/>
        <v>No</v>
      </c>
      <c r="O8" s="88" t="str">
        <f t="shared" ca="1" si="4"/>
        <v>No</v>
      </c>
      <c r="P8" s="29" t="str">
        <f t="shared" ca="1" si="4"/>
        <v>No</v>
      </c>
      <c r="Q8" s="118">
        <v>3</v>
      </c>
      <c r="R8" s="84">
        <v>1</v>
      </c>
      <c r="S8" s="84">
        <v>0</v>
      </c>
      <c r="T8" s="84">
        <f t="shared" ca="1" si="7"/>
        <v>18</v>
      </c>
      <c r="U8" s="84">
        <f t="shared" ca="1" si="2"/>
        <v>25</v>
      </c>
      <c r="V8" s="84" t="str">
        <f t="shared" ca="1" si="5"/>
        <v>Yes</v>
      </c>
      <c r="W8" s="88" t="str">
        <f t="shared" ca="1" si="5"/>
        <v>Yes</v>
      </c>
      <c r="X8" s="88" t="str">
        <f t="shared" ca="1" si="5"/>
        <v>Yes</v>
      </c>
      <c r="Y8" s="88" t="str">
        <f t="shared" ca="1" si="5"/>
        <v>Yes</v>
      </c>
      <c r="Z8" s="88" t="str">
        <f t="shared" ca="1" si="5"/>
        <v>Yes</v>
      </c>
      <c r="AA8" s="88" t="str">
        <f t="shared" ca="1" si="5"/>
        <v>Yes</v>
      </c>
      <c r="AB8" s="88" t="str">
        <f t="shared" ca="1" si="5"/>
        <v>Yes</v>
      </c>
      <c r="AC8" s="88" t="str">
        <f t="shared" ca="1" si="5"/>
        <v>Yes</v>
      </c>
      <c r="AD8" s="29" t="str">
        <f t="shared" ca="1" si="5"/>
        <v>Yes</v>
      </c>
    </row>
    <row r="9" spans="1:30" s="1" customFormat="1" x14ac:dyDescent="0.25">
      <c r="A9" s="148" t="s">
        <v>62</v>
      </c>
      <c r="B9" s="157">
        <v>4</v>
      </c>
      <c r="C9" s="84">
        <v>3</v>
      </c>
      <c r="D9" s="84">
        <v>0</v>
      </c>
      <c r="E9" s="84">
        <v>1</v>
      </c>
      <c r="F9" s="84">
        <f t="shared" ca="1" si="6"/>
        <v>18</v>
      </c>
      <c r="G9" s="84">
        <f t="shared" ca="1" si="0"/>
        <v>26</v>
      </c>
      <c r="H9" s="84" t="str">
        <f t="shared" ca="1" si="4"/>
        <v>Yes</v>
      </c>
      <c r="I9" s="88" t="str">
        <f t="shared" ca="1" si="4"/>
        <v>Yes</v>
      </c>
      <c r="J9" s="88" t="str">
        <f t="shared" ca="1" si="4"/>
        <v>Yes</v>
      </c>
      <c r="K9" s="88" t="str">
        <f t="shared" ca="1" si="4"/>
        <v>Yes</v>
      </c>
      <c r="L9" s="88" t="str">
        <f t="shared" ca="1" si="4"/>
        <v>Yes</v>
      </c>
      <c r="M9" s="88" t="str">
        <f t="shared" ca="1" si="4"/>
        <v>Yes</v>
      </c>
      <c r="N9" s="88" t="str">
        <f t="shared" ca="1" si="4"/>
        <v>Yes</v>
      </c>
      <c r="O9" s="88" t="str">
        <f t="shared" ca="1" si="4"/>
        <v>Yes</v>
      </c>
      <c r="P9" s="29" t="str">
        <f t="shared" ca="1" si="4"/>
        <v>Yes</v>
      </c>
      <c r="Q9" s="118">
        <v>3</v>
      </c>
      <c r="R9" s="153">
        <v>0</v>
      </c>
      <c r="S9" s="84">
        <v>0</v>
      </c>
      <c r="T9" s="84">
        <f t="shared" ca="1" si="7"/>
        <v>11</v>
      </c>
      <c r="U9" s="84">
        <f t="shared" ca="1" si="2"/>
        <v>18</v>
      </c>
      <c r="V9" s="84" t="str">
        <f t="shared" ca="1" si="5"/>
        <v>Yes</v>
      </c>
      <c r="W9" s="88" t="str">
        <f t="shared" ca="1" si="5"/>
        <v>Yes</v>
      </c>
      <c r="X9" s="88" t="str">
        <f t="shared" ca="1" si="5"/>
        <v>Yes</v>
      </c>
      <c r="Y9" s="88" t="str">
        <f t="shared" ca="1" si="5"/>
        <v>Yes</v>
      </c>
      <c r="Z9" s="88" t="str">
        <f t="shared" ca="1" si="5"/>
        <v>Yes</v>
      </c>
      <c r="AA9" s="88" t="str">
        <f t="shared" ca="1" si="5"/>
        <v>No</v>
      </c>
      <c r="AB9" s="88" t="str">
        <f t="shared" ca="1" si="5"/>
        <v>No</v>
      </c>
      <c r="AC9" s="88" t="str">
        <f t="shared" ca="1" si="5"/>
        <v>No</v>
      </c>
      <c r="AD9" s="29" t="str">
        <f t="shared" ca="1" si="5"/>
        <v>No</v>
      </c>
    </row>
    <row r="10" spans="1:30" s="1" customFormat="1" x14ac:dyDescent="0.25">
      <c r="A10" s="148" t="s">
        <v>83</v>
      </c>
      <c r="B10" s="157">
        <v>4</v>
      </c>
      <c r="C10" s="84">
        <v>0</v>
      </c>
      <c r="D10" s="84">
        <v>0</v>
      </c>
      <c r="E10" s="84">
        <v>1</v>
      </c>
      <c r="F10" s="84">
        <f t="shared" ca="1" si="6"/>
        <v>7</v>
      </c>
      <c r="G10" s="84">
        <f t="shared" ca="1" si="0"/>
        <v>12</v>
      </c>
      <c r="H10" s="84" t="str">
        <f t="shared" ca="1" si="4"/>
        <v>No</v>
      </c>
      <c r="I10" s="88" t="str">
        <f t="shared" ca="1" si="4"/>
        <v>No</v>
      </c>
      <c r="J10" s="88" t="str">
        <f t="shared" ca="1" si="4"/>
        <v>No</v>
      </c>
      <c r="K10" s="88" t="str">
        <f t="shared" ca="1" si="4"/>
        <v>No</v>
      </c>
      <c r="L10" s="88" t="str">
        <f t="shared" ca="1" si="4"/>
        <v>No</v>
      </c>
      <c r="M10" s="88" t="str">
        <f t="shared" ca="1" si="4"/>
        <v>No</v>
      </c>
      <c r="N10" s="88" t="str">
        <f t="shared" ca="1" si="4"/>
        <v>No</v>
      </c>
      <c r="O10" s="88" t="str">
        <f t="shared" ca="1" si="4"/>
        <v>No</v>
      </c>
      <c r="P10" s="29" t="str">
        <f t="shared" ca="1" si="4"/>
        <v>No</v>
      </c>
      <c r="Q10" s="118">
        <v>3</v>
      </c>
      <c r="R10" s="153">
        <v>0</v>
      </c>
      <c r="S10" s="84">
        <v>0</v>
      </c>
      <c r="T10" s="84">
        <f t="shared" ca="1" si="7"/>
        <v>16</v>
      </c>
      <c r="U10" s="84">
        <f t="shared" ca="1" si="2"/>
        <v>23</v>
      </c>
      <c r="V10" s="84" t="str">
        <f t="shared" ca="1" si="5"/>
        <v>Yes</v>
      </c>
      <c r="W10" s="88" t="str">
        <f t="shared" ca="1" si="5"/>
        <v>Yes</v>
      </c>
      <c r="X10" s="88" t="str">
        <f t="shared" ca="1" si="5"/>
        <v>Yes</v>
      </c>
      <c r="Y10" s="88" t="str">
        <f t="shared" ca="1" si="5"/>
        <v>Yes</v>
      </c>
      <c r="Z10" s="88" t="str">
        <f t="shared" ca="1" si="5"/>
        <v>Yes</v>
      </c>
      <c r="AA10" s="88" t="str">
        <f t="shared" ca="1" si="5"/>
        <v>Yes</v>
      </c>
      <c r="AB10" s="88" t="str">
        <f t="shared" ca="1" si="5"/>
        <v>Yes</v>
      </c>
      <c r="AC10" s="88" t="str">
        <f t="shared" ca="1" si="5"/>
        <v>Yes</v>
      </c>
      <c r="AD10" s="29" t="str">
        <f t="shared" ca="1" si="5"/>
        <v>Yes</v>
      </c>
    </row>
    <row r="11" spans="1:30" s="1" customFormat="1" x14ac:dyDescent="0.25">
      <c r="A11" s="149" t="s">
        <v>75</v>
      </c>
      <c r="B11" s="157">
        <v>1</v>
      </c>
      <c r="C11" s="84">
        <v>-2</v>
      </c>
      <c r="D11" s="84">
        <v>0</v>
      </c>
      <c r="E11" s="84">
        <v>0</v>
      </c>
      <c r="F11" s="84">
        <f t="shared" ref="F11:F17" ca="1" si="8">RANDBETWEEN(1,20)</f>
        <v>20</v>
      </c>
      <c r="G11" s="84">
        <f t="shared" ca="1" si="0"/>
        <v>19</v>
      </c>
      <c r="H11" s="84" t="str">
        <f t="shared" ca="1" si="4"/>
        <v>Yes</v>
      </c>
      <c r="I11" s="88" t="str">
        <f t="shared" ca="1" si="4"/>
        <v>Yes</v>
      </c>
      <c r="J11" s="88" t="str">
        <f t="shared" ca="1" si="4"/>
        <v>Yes</v>
      </c>
      <c r="K11" s="88" t="str">
        <f t="shared" ca="1" si="4"/>
        <v>Yes</v>
      </c>
      <c r="L11" s="88" t="str">
        <f t="shared" ca="1" si="4"/>
        <v>Yes</v>
      </c>
      <c r="M11" s="88" t="str">
        <f t="shared" ca="1" si="4"/>
        <v>Yes</v>
      </c>
      <c r="N11" s="88" t="str">
        <f t="shared" ca="1" si="4"/>
        <v>No</v>
      </c>
      <c r="O11" s="88" t="str">
        <f t="shared" ca="1" si="4"/>
        <v>No</v>
      </c>
      <c r="P11" s="29" t="str">
        <f t="shared" ca="1" si="4"/>
        <v>No</v>
      </c>
      <c r="Q11" s="118">
        <v>2</v>
      </c>
      <c r="R11" s="84">
        <v>0</v>
      </c>
      <c r="S11" s="84">
        <v>0</v>
      </c>
      <c r="T11" s="84">
        <f t="shared" ref="T11:T17" ca="1" si="9">RANDBETWEEN(1,20)</f>
        <v>9</v>
      </c>
      <c r="U11" s="84">
        <f t="shared" ca="1" si="2"/>
        <v>12</v>
      </c>
      <c r="V11" s="84" t="str">
        <f t="shared" ca="1" si="5"/>
        <v>No</v>
      </c>
      <c r="W11" s="88" t="str">
        <f t="shared" ca="1" si="5"/>
        <v>No</v>
      </c>
      <c r="X11" s="88" t="str">
        <f t="shared" ca="1" si="5"/>
        <v>No</v>
      </c>
      <c r="Y11" s="88" t="str">
        <f t="shared" ca="1" si="5"/>
        <v>No</v>
      </c>
      <c r="Z11" s="88" t="str">
        <f t="shared" ca="1" si="5"/>
        <v>No</v>
      </c>
      <c r="AA11" s="88" t="str">
        <f t="shared" ca="1" si="5"/>
        <v>No</v>
      </c>
      <c r="AB11" s="88" t="str">
        <f t="shared" ca="1" si="5"/>
        <v>No</v>
      </c>
      <c r="AC11" s="88" t="str">
        <f t="shared" ca="1" si="5"/>
        <v>No</v>
      </c>
      <c r="AD11" s="29" t="str">
        <f t="shared" ca="1" si="5"/>
        <v>No</v>
      </c>
    </row>
    <row r="12" spans="1:30" x14ac:dyDescent="0.25">
      <c r="A12" s="149" t="s">
        <v>74</v>
      </c>
      <c r="B12" s="157">
        <v>2</v>
      </c>
      <c r="C12" s="84">
        <v>-1</v>
      </c>
      <c r="D12" s="84">
        <v>0</v>
      </c>
      <c r="E12" s="84">
        <v>0</v>
      </c>
      <c r="F12" s="84">
        <f t="shared" ca="1" si="8"/>
        <v>18</v>
      </c>
      <c r="G12" s="84">
        <f t="shared" ref="G12:G17" ca="1" si="10">SUM(B12:F12)</f>
        <v>19</v>
      </c>
      <c r="H12" s="84" t="str">
        <f t="shared" ca="1" si="4"/>
        <v>Yes</v>
      </c>
      <c r="I12" s="88" t="str">
        <f t="shared" ca="1" si="4"/>
        <v>Yes</v>
      </c>
      <c r="J12" s="88" t="str">
        <f t="shared" ca="1" si="4"/>
        <v>Yes</v>
      </c>
      <c r="K12" s="88" t="str">
        <f t="shared" ca="1" si="4"/>
        <v>Yes</v>
      </c>
      <c r="L12" s="88" t="str">
        <f t="shared" ca="1" si="4"/>
        <v>Yes</v>
      </c>
      <c r="M12" s="88" t="str">
        <f t="shared" ca="1" si="4"/>
        <v>Yes</v>
      </c>
      <c r="N12" s="88" t="str">
        <f t="shared" ca="1" si="4"/>
        <v>No</v>
      </c>
      <c r="O12" s="88" t="str">
        <f t="shared" ca="1" si="4"/>
        <v>No</v>
      </c>
      <c r="P12" s="29" t="str">
        <f t="shared" ca="1" si="4"/>
        <v>No</v>
      </c>
      <c r="Q12" s="118">
        <v>0</v>
      </c>
      <c r="R12" s="84">
        <v>0</v>
      </c>
      <c r="S12" s="84">
        <v>0</v>
      </c>
      <c r="T12" s="84">
        <f t="shared" ca="1" si="9"/>
        <v>4</v>
      </c>
      <c r="U12" s="84">
        <f t="shared" ref="U12:U17" ca="1" si="11">SUM(B12,Q12:T12)</f>
        <v>6</v>
      </c>
      <c r="V12" s="84" t="str">
        <f t="shared" ca="1" si="5"/>
        <v>No</v>
      </c>
      <c r="W12" s="88" t="str">
        <f t="shared" ca="1" si="5"/>
        <v>No</v>
      </c>
      <c r="X12" s="88" t="str">
        <f t="shared" ca="1" si="5"/>
        <v>No</v>
      </c>
      <c r="Y12" s="88" t="str">
        <f t="shared" ca="1" si="5"/>
        <v>No</v>
      </c>
      <c r="Z12" s="88" t="str">
        <f t="shared" ca="1" si="5"/>
        <v>No</v>
      </c>
      <c r="AA12" s="88" t="str">
        <f t="shared" ca="1" si="5"/>
        <v>No</v>
      </c>
      <c r="AB12" s="88" t="str">
        <f t="shared" ca="1" si="5"/>
        <v>No</v>
      </c>
      <c r="AC12" s="88" t="str">
        <f t="shared" ca="1" si="5"/>
        <v>No</v>
      </c>
      <c r="AD12" s="29" t="str">
        <f t="shared" ca="1" si="5"/>
        <v>No</v>
      </c>
    </row>
    <row r="13" spans="1:30" x14ac:dyDescent="0.25">
      <c r="A13" s="149" t="s">
        <v>71</v>
      </c>
      <c r="B13" s="157">
        <v>1</v>
      </c>
      <c r="C13" s="84">
        <v>0</v>
      </c>
      <c r="D13" s="84">
        <v>0</v>
      </c>
      <c r="E13" s="84">
        <v>0</v>
      </c>
      <c r="F13" s="84">
        <f t="shared" ca="1" si="8"/>
        <v>14</v>
      </c>
      <c r="G13" s="84">
        <f t="shared" ref="G13" ca="1" si="12">SUM(B13:F13)</f>
        <v>15</v>
      </c>
      <c r="H13" s="84" t="str">
        <f t="shared" ca="1" si="4"/>
        <v>Yes</v>
      </c>
      <c r="I13" s="88" t="str">
        <f t="shared" ca="1" si="4"/>
        <v>Yes</v>
      </c>
      <c r="J13" s="88" t="str">
        <f t="shared" ca="1" si="4"/>
        <v>No</v>
      </c>
      <c r="K13" s="88" t="str">
        <f t="shared" ca="1" si="4"/>
        <v>No</v>
      </c>
      <c r="L13" s="88" t="str">
        <f t="shared" ca="1" si="4"/>
        <v>No</v>
      </c>
      <c r="M13" s="88" t="str">
        <f t="shared" ca="1" si="4"/>
        <v>No</v>
      </c>
      <c r="N13" s="88" t="str">
        <f t="shared" ca="1" si="4"/>
        <v>No</v>
      </c>
      <c r="O13" s="88" t="str">
        <f t="shared" ca="1" si="4"/>
        <v>No</v>
      </c>
      <c r="P13" s="29" t="str">
        <f t="shared" ca="1" si="4"/>
        <v>No</v>
      </c>
      <c r="Q13" s="118">
        <v>0</v>
      </c>
      <c r="R13" s="84">
        <v>0</v>
      </c>
      <c r="S13" s="84">
        <v>0</v>
      </c>
      <c r="T13" s="84">
        <f t="shared" ca="1" si="9"/>
        <v>20</v>
      </c>
      <c r="U13" s="84">
        <f t="shared" ref="U13" ca="1" si="13">SUM(B13,Q13:T13)</f>
        <v>21</v>
      </c>
      <c r="V13" s="84" t="str">
        <f t="shared" ca="1" si="5"/>
        <v>Yes</v>
      </c>
      <c r="W13" s="88" t="str">
        <f t="shared" ca="1" si="5"/>
        <v>Yes</v>
      </c>
      <c r="X13" s="88" t="str">
        <f t="shared" ca="1" si="5"/>
        <v>Yes</v>
      </c>
      <c r="Y13" s="88" t="str">
        <f t="shared" ca="1" si="5"/>
        <v>Yes</v>
      </c>
      <c r="Z13" s="88" t="str">
        <f t="shared" ca="1" si="5"/>
        <v>Yes</v>
      </c>
      <c r="AA13" s="88" t="str">
        <f t="shared" ca="1" si="5"/>
        <v>Yes</v>
      </c>
      <c r="AB13" s="88" t="str">
        <f t="shared" ca="1" si="5"/>
        <v>Yes</v>
      </c>
      <c r="AC13" s="88" t="str">
        <f t="shared" ca="1" si="5"/>
        <v>Yes</v>
      </c>
      <c r="AD13" s="29" t="str">
        <f t="shared" ca="1" si="5"/>
        <v>No</v>
      </c>
    </row>
    <row r="14" spans="1:30" x14ac:dyDescent="0.25">
      <c r="A14" s="149" t="s">
        <v>76</v>
      </c>
      <c r="B14" s="157">
        <v>1</v>
      </c>
      <c r="C14" s="84">
        <v>1</v>
      </c>
      <c r="D14" s="84">
        <v>0</v>
      </c>
      <c r="E14" s="84">
        <v>0</v>
      </c>
      <c r="F14" s="84">
        <f t="shared" ca="1" si="8"/>
        <v>4</v>
      </c>
      <c r="G14" s="84">
        <f t="shared" ca="1" si="10"/>
        <v>6</v>
      </c>
      <c r="H14" s="84" t="str">
        <f t="shared" ca="1" si="4"/>
        <v>No</v>
      </c>
      <c r="I14" s="88" t="str">
        <f t="shared" ca="1" si="4"/>
        <v>No</v>
      </c>
      <c r="J14" s="88" t="str">
        <f t="shared" ca="1" si="4"/>
        <v>No</v>
      </c>
      <c r="K14" s="88" t="str">
        <f t="shared" ca="1" si="4"/>
        <v>No</v>
      </c>
      <c r="L14" s="88" t="str">
        <f t="shared" ca="1" si="4"/>
        <v>No</v>
      </c>
      <c r="M14" s="88" t="str">
        <f t="shared" ca="1" si="4"/>
        <v>No</v>
      </c>
      <c r="N14" s="88" t="str">
        <f t="shared" ca="1" si="4"/>
        <v>No</v>
      </c>
      <c r="O14" s="88" t="str">
        <f t="shared" ca="1" si="4"/>
        <v>No</v>
      </c>
      <c r="P14" s="29" t="str">
        <f t="shared" ca="1" si="4"/>
        <v>No</v>
      </c>
      <c r="Q14" s="118">
        <v>-1</v>
      </c>
      <c r="R14" s="84">
        <v>0</v>
      </c>
      <c r="S14" s="84">
        <v>0</v>
      </c>
      <c r="T14" s="84">
        <f t="shared" ca="1" si="9"/>
        <v>14</v>
      </c>
      <c r="U14" s="84">
        <f t="shared" ca="1" si="11"/>
        <v>14</v>
      </c>
      <c r="V14" s="84" t="str">
        <f t="shared" ca="1" si="5"/>
        <v>Yes</v>
      </c>
      <c r="W14" s="88" t="str">
        <f t="shared" ca="1" si="5"/>
        <v>No</v>
      </c>
      <c r="X14" s="88" t="str">
        <f t="shared" ca="1" si="5"/>
        <v>No</v>
      </c>
      <c r="Y14" s="88" t="str">
        <f t="shared" ca="1" si="5"/>
        <v>No</v>
      </c>
      <c r="Z14" s="88" t="str">
        <f t="shared" ca="1" si="5"/>
        <v>No</v>
      </c>
      <c r="AA14" s="88" t="str">
        <f t="shared" ca="1" si="5"/>
        <v>No</v>
      </c>
      <c r="AB14" s="88" t="str">
        <f t="shared" ca="1" si="5"/>
        <v>No</v>
      </c>
      <c r="AC14" s="88" t="str">
        <f t="shared" ca="1" si="5"/>
        <v>No</v>
      </c>
      <c r="AD14" s="29" t="str">
        <f t="shared" ca="1" si="5"/>
        <v>No</v>
      </c>
    </row>
    <row r="15" spans="1:30" x14ac:dyDescent="0.25">
      <c r="A15" s="149" t="s">
        <v>72</v>
      </c>
      <c r="B15" s="157">
        <v>2</v>
      </c>
      <c r="C15" s="84">
        <v>-1</v>
      </c>
      <c r="D15" s="84">
        <v>0</v>
      </c>
      <c r="E15" s="84">
        <v>0</v>
      </c>
      <c r="F15" s="84">
        <f t="shared" ca="1" si="8"/>
        <v>5</v>
      </c>
      <c r="G15" s="84">
        <f t="shared" ca="1" si="10"/>
        <v>6</v>
      </c>
      <c r="H15" s="84" t="str">
        <f t="shared" ca="1" si="4"/>
        <v>No</v>
      </c>
      <c r="I15" s="88" t="str">
        <f t="shared" ca="1" si="4"/>
        <v>No</v>
      </c>
      <c r="J15" s="88" t="str">
        <f t="shared" ca="1" si="4"/>
        <v>No</v>
      </c>
      <c r="K15" s="88" t="str">
        <f t="shared" ca="1" si="4"/>
        <v>No</v>
      </c>
      <c r="L15" s="88" t="str">
        <f t="shared" ca="1" si="4"/>
        <v>No</v>
      </c>
      <c r="M15" s="88" t="str">
        <f t="shared" ca="1" si="4"/>
        <v>No</v>
      </c>
      <c r="N15" s="88" t="str">
        <f t="shared" ca="1" si="4"/>
        <v>No</v>
      </c>
      <c r="O15" s="88" t="str">
        <f t="shared" ca="1" si="4"/>
        <v>No</v>
      </c>
      <c r="P15" s="29" t="str">
        <f t="shared" ca="1" si="4"/>
        <v>No</v>
      </c>
      <c r="Q15" s="118">
        <v>-1</v>
      </c>
      <c r="R15" s="84">
        <v>0</v>
      </c>
      <c r="S15" s="84">
        <v>0</v>
      </c>
      <c r="T15" s="84">
        <f t="shared" ca="1" si="9"/>
        <v>19</v>
      </c>
      <c r="U15" s="84">
        <f t="shared" ca="1" si="11"/>
        <v>20</v>
      </c>
      <c r="V15" s="84" t="str">
        <f t="shared" ca="1" si="5"/>
        <v>Yes</v>
      </c>
      <c r="W15" s="88" t="str">
        <f t="shared" ca="1" si="5"/>
        <v>Yes</v>
      </c>
      <c r="X15" s="88" t="str">
        <f t="shared" ca="1" si="5"/>
        <v>Yes</v>
      </c>
      <c r="Y15" s="88" t="str">
        <f t="shared" ca="1" si="5"/>
        <v>Yes</v>
      </c>
      <c r="Z15" s="88" t="str">
        <f t="shared" ca="1" si="5"/>
        <v>Yes</v>
      </c>
      <c r="AA15" s="88" t="str">
        <f t="shared" ca="1" si="5"/>
        <v>Yes</v>
      </c>
      <c r="AB15" s="88" t="str">
        <f t="shared" ca="1" si="5"/>
        <v>Yes</v>
      </c>
      <c r="AC15" s="88" t="str">
        <f t="shared" ca="1" si="5"/>
        <v>No</v>
      </c>
      <c r="AD15" s="29" t="str">
        <f t="shared" ca="1" si="5"/>
        <v>No</v>
      </c>
    </row>
    <row r="16" spans="1:30" x14ac:dyDescent="0.25">
      <c r="A16" s="149" t="s">
        <v>70</v>
      </c>
      <c r="B16" s="157">
        <v>2</v>
      </c>
      <c r="C16" s="84">
        <v>0</v>
      </c>
      <c r="D16" s="84">
        <v>0</v>
      </c>
      <c r="E16" s="84">
        <v>0</v>
      </c>
      <c r="F16" s="84">
        <f t="shared" ca="1" si="8"/>
        <v>5</v>
      </c>
      <c r="G16" s="84">
        <f t="shared" ca="1" si="10"/>
        <v>7</v>
      </c>
      <c r="H16" s="84" t="str">
        <f t="shared" ca="1" si="4"/>
        <v>No</v>
      </c>
      <c r="I16" s="88" t="str">
        <f t="shared" ca="1" si="4"/>
        <v>No</v>
      </c>
      <c r="J16" s="88" t="str">
        <f t="shared" ca="1" si="4"/>
        <v>No</v>
      </c>
      <c r="K16" s="88" t="str">
        <f t="shared" ca="1" si="4"/>
        <v>No</v>
      </c>
      <c r="L16" s="88" t="str">
        <f t="shared" ca="1" si="4"/>
        <v>No</v>
      </c>
      <c r="M16" s="88" t="str">
        <f t="shared" ca="1" si="4"/>
        <v>No</v>
      </c>
      <c r="N16" s="88" t="str">
        <f t="shared" ca="1" si="4"/>
        <v>No</v>
      </c>
      <c r="O16" s="88" t="str">
        <f t="shared" ca="1" si="4"/>
        <v>No</v>
      </c>
      <c r="P16" s="29" t="str">
        <f t="shared" ca="1" si="4"/>
        <v>No</v>
      </c>
      <c r="Q16" s="118">
        <v>1</v>
      </c>
      <c r="R16" s="84">
        <v>0</v>
      </c>
      <c r="S16" s="84">
        <v>0</v>
      </c>
      <c r="T16" s="84">
        <f t="shared" ca="1" si="9"/>
        <v>17</v>
      </c>
      <c r="U16" s="84">
        <f t="shared" ca="1" si="11"/>
        <v>20</v>
      </c>
      <c r="V16" s="84" t="str">
        <f t="shared" ca="1" si="5"/>
        <v>Yes</v>
      </c>
      <c r="W16" s="88" t="str">
        <f t="shared" ca="1" si="5"/>
        <v>Yes</v>
      </c>
      <c r="X16" s="88" t="str">
        <f t="shared" ca="1" si="5"/>
        <v>Yes</v>
      </c>
      <c r="Y16" s="88" t="str">
        <f t="shared" ca="1" si="5"/>
        <v>Yes</v>
      </c>
      <c r="Z16" s="88" t="str">
        <f t="shared" ca="1" si="5"/>
        <v>Yes</v>
      </c>
      <c r="AA16" s="88" t="str">
        <f t="shared" ca="1" si="5"/>
        <v>Yes</v>
      </c>
      <c r="AB16" s="88" t="str">
        <f t="shared" ca="1" si="5"/>
        <v>Yes</v>
      </c>
      <c r="AC16" s="88" t="str">
        <f t="shared" ca="1" si="5"/>
        <v>No</v>
      </c>
      <c r="AD16" s="29" t="str">
        <f t="shared" ca="1" si="5"/>
        <v>No</v>
      </c>
    </row>
    <row r="17" spans="1:30" x14ac:dyDescent="0.25">
      <c r="A17" s="149" t="s">
        <v>73</v>
      </c>
      <c r="B17" s="157">
        <v>1</v>
      </c>
      <c r="C17" s="84">
        <v>0</v>
      </c>
      <c r="D17" s="84">
        <v>0</v>
      </c>
      <c r="E17" s="84">
        <v>0</v>
      </c>
      <c r="F17" s="84">
        <f t="shared" ca="1" si="8"/>
        <v>4</v>
      </c>
      <c r="G17" s="84">
        <f t="shared" ca="1" si="10"/>
        <v>5</v>
      </c>
      <c r="H17" s="84" t="str">
        <f t="shared" ca="1" si="4"/>
        <v>No</v>
      </c>
      <c r="I17" s="88" t="str">
        <f t="shared" ca="1" si="4"/>
        <v>No</v>
      </c>
      <c r="J17" s="88" t="str">
        <f t="shared" ca="1" si="4"/>
        <v>No</v>
      </c>
      <c r="K17" s="88" t="str">
        <f t="shared" ca="1" si="4"/>
        <v>No</v>
      </c>
      <c r="L17" s="88" t="str">
        <f t="shared" ca="1" si="4"/>
        <v>No</v>
      </c>
      <c r="M17" s="88" t="str">
        <f t="shared" ca="1" si="4"/>
        <v>No</v>
      </c>
      <c r="N17" s="88" t="str">
        <f t="shared" ca="1" si="4"/>
        <v>No</v>
      </c>
      <c r="O17" s="88" t="str">
        <f t="shared" ca="1" si="4"/>
        <v>No</v>
      </c>
      <c r="P17" s="29" t="str">
        <f t="shared" ca="1" si="4"/>
        <v>No</v>
      </c>
      <c r="Q17" s="118">
        <v>0</v>
      </c>
      <c r="R17" s="84">
        <v>0</v>
      </c>
      <c r="S17" s="84">
        <v>0</v>
      </c>
      <c r="T17" s="84">
        <f t="shared" ca="1" si="9"/>
        <v>13</v>
      </c>
      <c r="U17" s="84">
        <f t="shared" ca="1" si="11"/>
        <v>14</v>
      </c>
      <c r="V17" s="84" t="str">
        <f t="shared" ca="1" si="5"/>
        <v>Yes</v>
      </c>
      <c r="W17" s="88" t="str">
        <f t="shared" ca="1" si="5"/>
        <v>No</v>
      </c>
      <c r="X17" s="88" t="str">
        <f t="shared" ca="1" si="5"/>
        <v>No</v>
      </c>
      <c r="Y17" s="88" t="str">
        <f t="shared" ca="1" si="5"/>
        <v>No</v>
      </c>
      <c r="Z17" s="88" t="str">
        <f t="shared" ca="1" si="5"/>
        <v>No</v>
      </c>
      <c r="AA17" s="88" t="str">
        <f t="shared" ca="1" si="5"/>
        <v>No</v>
      </c>
      <c r="AB17" s="88" t="str">
        <f t="shared" ca="1" si="5"/>
        <v>No</v>
      </c>
      <c r="AC17" s="88" t="str">
        <f t="shared" ca="1" si="5"/>
        <v>No</v>
      </c>
      <c r="AD17" s="29" t="str">
        <f t="shared" ca="1" si="5"/>
        <v>No</v>
      </c>
    </row>
  </sheetData>
  <sortState ref="A4:AB30">
    <sortCondition ref="A4:A9"/>
  </sortState>
  <conditionalFormatting sqref="A1:G2 Q3:U3 Q1:U1 B9:AD10 A3:H3 A5:AD5 A11:AD17 AF1:XFD1048576 A12:AE1048576 A7:AD8 V5:AD17">
    <cfRule type="cellIs" dxfId="588" priority="1688" operator="equal">
      <formula>"No"</formula>
    </cfRule>
    <cfRule type="cellIs" dxfId="587" priority="1689" operator="equal">
      <formula>"Yes"</formula>
    </cfRule>
  </conditionalFormatting>
  <conditionalFormatting sqref="T1 F1:F3 F5 T5 T3 T12:T1048576 F12:F1048576">
    <cfRule type="cellIs" dxfId="586" priority="1684" operator="equal">
      <formula>1</formula>
    </cfRule>
    <cfRule type="cellIs" dxfId="585" priority="1687" operator="equal">
      <formula>20</formula>
    </cfRule>
  </conditionalFormatting>
  <conditionalFormatting sqref="W1">
    <cfRule type="cellIs" dxfId="584" priority="1528" operator="equal">
      <formula>"No"</formula>
    </cfRule>
    <cfRule type="cellIs" dxfId="583" priority="1529" operator="equal">
      <formula>"Yes"</formula>
    </cfRule>
  </conditionalFormatting>
  <conditionalFormatting sqref="X1">
    <cfRule type="cellIs" dxfId="582" priority="1350" operator="equal">
      <formula>"No"</formula>
    </cfRule>
    <cfRule type="cellIs" dxfId="581" priority="1351" operator="equal">
      <formula>"Yes"</formula>
    </cfRule>
  </conditionalFormatting>
  <conditionalFormatting sqref="X1">
    <cfRule type="cellIs" dxfId="580" priority="1330" operator="equal">
      <formula>"No"</formula>
    </cfRule>
    <cfRule type="cellIs" dxfId="579" priority="1331" operator="equal">
      <formula>"Yes"</formula>
    </cfRule>
  </conditionalFormatting>
  <conditionalFormatting sqref="J1:K1 J3">
    <cfRule type="cellIs" dxfId="578" priority="1296" operator="equal">
      <formula>"No"</formula>
    </cfRule>
    <cfRule type="cellIs" dxfId="577" priority="1297" operator="equal">
      <formula>"Yes"</formula>
    </cfRule>
  </conditionalFormatting>
  <conditionalFormatting sqref="P1">
    <cfRule type="cellIs" dxfId="576" priority="1286" operator="equal">
      <formula>"No"</formula>
    </cfRule>
    <cfRule type="cellIs" dxfId="575" priority="1287" operator="equal">
      <formula>"Yes"</formula>
    </cfRule>
  </conditionalFormatting>
  <conditionalFormatting sqref="J1:K1">
    <cfRule type="cellIs" dxfId="574" priority="1282" operator="equal">
      <formula>"No"</formula>
    </cfRule>
    <cfRule type="cellIs" dxfId="573" priority="1283" operator="equal">
      <formula>"Yes"</formula>
    </cfRule>
  </conditionalFormatting>
  <conditionalFormatting sqref="I3">
    <cfRule type="cellIs" dxfId="572" priority="1310" operator="equal">
      <formula>"No"</formula>
    </cfRule>
    <cfRule type="cellIs" dxfId="571" priority="1311" operator="equal">
      <formula>"Yes"</formula>
    </cfRule>
  </conditionalFormatting>
  <conditionalFormatting sqref="L1 L3">
    <cfRule type="cellIs" dxfId="570" priority="1272" operator="equal">
      <formula>"No"</formula>
    </cfRule>
    <cfRule type="cellIs" dxfId="569" priority="1273" operator="equal">
      <formula>"Yes"</formula>
    </cfRule>
  </conditionalFormatting>
  <conditionalFormatting sqref="P3">
    <cfRule type="cellIs" dxfId="568" priority="1306" operator="equal">
      <formula>"No"</formula>
    </cfRule>
    <cfRule type="cellIs" dxfId="567" priority="1307" operator="equal">
      <formula>"Yes"</formula>
    </cfRule>
  </conditionalFormatting>
  <conditionalFormatting sqref="L3">
    <cfRule type="cellIs" dxfId="566" priority="1304" operator="equal">
      <formula>"No"</formula>
    </cfRule>
    <cfRule type="cellIs" dxfId="565" priority="1305" operator="equal">
      <formula>"Yes"</formula>
    </cfRule>
  </conditionalFormatting>
  <conditionalFormatting sqref="M3">
    <cfRule type="cellIs" dxfId="564" priority="1300" operator="equal">
      <formula>"No"</formula>
    </cfRule>
    <cfRule type="cellIs" dxfId="563" priority="1301" operator="equal">
      <formula>"Yes"</formula>
    </cfRule>
  </conditionalFormatting>
  <conditionalFormatting sqref="N1">
    <cfRule type="cellIs" dxfId="562" priority="1290" operator="equal">
      <formula>"No"</formula>
    </cfRule>
    <cfRule type="cellIs" dxfId="561" priority="1291" operator="equal">
      <formula>"Yes"</formula>
    </cfRule>
  </conditionalFormatting>
  <conditionalFormatting sqref="J3">
    <cfRule type="cellIs" dxfId="560" priority="1284" operator="equal">
      <formula>"No"</formula>
    </cfRule>
    <cfRule type="cellIs" dxfId="559" priority="1285" operator="equal">
      <formula>"Yes"</formula>
    </cfRule>
  </conditionalFormatting>
  <conditionalFormatting sqref="M3">
    <cfRule type="cellIs" dxfId="558" priority="1280" operator="equal">
      <formula>"No"</formula>
    </cfRule>
    <cfRule type="cellIs" dxfId="557" priority="1281" operator="equal">
      <formula>"Yes"</formula>
    </cfRule>
  </conditionalFormatting>
  <conditionalFormatting sqref="P3">
    <cfRule type="cellIs" dxfId="556" priority="1312" operator="equal">
      <formula>"No"</formula>
    </cfRule>
    <cfRule type="cellIs" dxfId="555" priority="1313" operator="equal">
      <formula>"Yes"</formula>
    </cfRule>
  </conditionalFormatting>
  <conditionalFormatting sqref="I1">
    <cfRule type="cellIs" dxfId="554" priority="1308" operator="equal">
      <formula>"No"</formula>
    </cfRule>
    <cfRule type="cellIs" dxfId="553" priority="1309" operator="equal">
      <formula>"Yes"</formula>
    </cfRule>
  </conditionalFormatting>
  <conditionalFormatting sqref="L1">
    <cfRule type="cellIs" dxfId="552" priority="1302" operator="equal">
      <formula>"No"</formula>
    </cfRule>
    <cfRule type="cellIs" dxfId="551" priority="1303" operator="equal">
      <formula>"Yes"</formula>
    </cfRule>
  </conditionalFormatting>
  <conditionalFormatting sqref="N1">
    <cfRule type="cellIs" dxfId="550" priority="1294" operator="equal">
      <formula>"No"</formula>
    </cfRule>
    <cfRule type="cellIs" dxfId="549" priority="1295" operator="equal">
      <formula>"Yes"</formula>
    </cfRule>
  </conditionalFormatting>
  <conditionalFormatting sqref="P1">
    <cfRule type="cellIs" dxfId="548" priority="1288" operator="equal">
      <formula>"No"</formula>
    </cfRule>
    <cfRule type="cellIs" dxfId="547" priority="1289" operator="equal">
      <formula>"Yes"</formula>
    </cfRule>
  </conditionalFormatting>
  <conditionalFormatting sqref="N1">
    <cfRule type="cellIs" dxfId="546" priority="1274" operator="equal">
      <formula>"No"</formula>
    </cfRule>
    <cfRule type="cellIs" dxfId="545" priority="1275" operator="equal">
      <formula>"Yes"</formula>
    </cfRule>
  </conditionalFormatting>
  <conditionalFormatting sqref="P3">
    <cfRule type="cellIs" dxfId="544" priority="1268" operator="equal">
      <formula>"No"</formula>
    </cfRule>
    <cfRule type="cellIs" dxfId="543" priority="1269" operator="equal">
      <formula>"Yes"</formula>
    </cfRule>
  </conditionalFormatting>
  <conditionalFormatting sqref="P1 P3">
    <cfRule type="cellIs" dxfId="542" priority="1270" operator="equal">
      <formula>"No"</formula>
    </cfRule>
    <cfRule type="cellIs" dxfId="541" priority="1271" operator="equal">
      <formula>"Yes"</formula>
    </cfRule>
  </conditionalFormatting>
  <conditionalFormatting sqref="P1">
    <cfRule type="cellIs" dxfId="540" priority="1266" operator="equal">
      <formula>"No"</formula>
    </cfRule>
    <cfRule type="cellIs" dxfId="539" priority="1267" operator="equal">
      <formula>"Yes"</formula>
    </cfRule>
  </conditionalFormatting>
  <conditionalFormatting sqref="O3">
    <cfRule type="cellIs" dxfId="538" priority="1260" operator="equal">
      <formula>"No"</formula>
    </cfRule>
    <cfRule type="cellIs" dxfId="537" priority="1261" operator="equal">
      <formula>"Yes"</formula>
    </cfRule>
  </conditionalFormatting>
  <conditionalFormatting sqref="O3">
    <cfRule type="cellIs" dxfId="536" priority="1258" operator="equal">
      <formula>"No"</formula>
    </cfRule>
    <cfRule type="cellIs" dxfId="535" priority="1259" operator="equal">
      <formula>"Yes"</formula>
    </cfRule>
  </conditionalFormatting>
  <conditionalFormatting sqref="O3">
    <cfRule type="cellIs" dxfId="534" priority="1254" operator="equal">
      <formula>"No"</formula>
    </cfRule>
    <cfRule type="cellIs" dxfId="533" priority="1255" operator="equal">
      <formula>"Yes"</formula>
    </cfRule>
  </conditionalFormatting>
  <conditionalFormatting sqref="AD1">
    <cfRule type="cellIs" dxfId="532" priority="1126" operator="equal">
      <formula>"No"</formula>
    </cfRule>
    <cfRule type="cellIs" dxfId="531" priority="1127" operator="equal">
      <formula>"Yes"</formula>
    </cfRule>
  </conditionalFormatting>
  <conditionalFormatting sqref="AD1">
    <cfRule type="cellIs" dxfId="530" priority="1128" operator="equal">
      <formula>"No"</formula>
    </cfRule>
    <cfRule type="cellIs" dxfId="529" priority="1129" operator="equal">
      <formula>"Yes"</formula>
    </cfRule>
  </conditionalFormatting>
  <conditionalFormatting sqref="AD1">
    <cfRule type="cellIs" dxfId="528" priority="1124" operator="equal">
      <formula>"No"</formula>
    </cfRule>
    <cfRule type="cellIs" dxfId="527" priority="1125" operator="equal">
      <formula>"Yes"</formula>
    </cfRule>
  </conditionalFormatting>
  <conditionalFormatting sqref="AD1">
    <cfRule type="cellIs" dxfId="526" priority="1122" operator="equal">
      <formula>"No"</formula>
    </cfRule>
    <cfRule type="cellIs" dxfId="525" priority="1123" operator="equal">
      <formula>"Yes"</formula>
    </cfRule>
  </conditionalFormatting>
  <conditionalFormatting sqref="M1">
    <cfRule type="cellIs" dxfId="524" priority="1088" operator="equal">
      <formula>"No"</formula>
    </cfRule>
    <cfRule type="cellIs" dxfId="523" priority="1089" operator="equal">
      <formula>"Yes"</formula>
    </cfRule>
  </conditionalFormatting>
  <conditionalFormatting sqref="M1">
    <cfRule type="cellIs" dxfId="522" priority="1086" operator="equal">
      <formula>"No"</formula>
    </cfRule>
    <cfRule type="cellIs" dxfId="521" priority="1087" operator="equal">
      <formula>"Yes"</formula>
    </cfRule>
  </conditionalFormatting>
  <conditionalFormatting sqref="AA1:AB1">
    <cfRule type="cellIs" dxfId="520" priority="820" operator="equal">
      <formula>"No"</formula>
    </cfRule>
    <cfRule type="cellIs" dxfId="519" priority="821" operator="equal">
      <formula>"Yes"</formula>
    </cfRule>
  </conditionalFormatting>
  <conditionalFormatting sqref="AA1:AB1">
    <cfRule type="cellIs" dxfId="518" priority="824" operator="equal">
      <formula>"No"</formula>
    </cfRule>
    <cfRule type="cellIs" dxfId="517" priority="825" operator="equal">
      <formula>"Yes"</formula>
    </cfRule>
  </conditionalFormatting>
  <conditionalFormatting sqref="AA1:AB1">
    <cfRule type="cellIs" dxfId="516" priority="816" operator="equal">
      <formula>"No"</formula>
    </cfRule>
    <cfRule type="cellIs" dxfId="515" priority="817" operator="equal">
      <formula>"Yes"</formula>
    </cfRule>
  </conditionalFormatting>
  <conditionalFormatting sqref="O1">
    <cfRule type="cellIs" dxfId="514" priority="772" operator="equal">
      <formula>"No"</formula>
    </cfRule>
    <cfRule type="cellIs" dxfId="513" priority="773" operator="equal">
      <formula>"Yes"</formula>
    </cfRule>
  </conditionalFormatting>
  <conditionalFormatting sqref="O1">
    <cfRule type="cellIs" dxfId="512" priority="770" operator="equal">
      <formula>"No"</formula>
    </cfRule>
    <cfRule type="cellIs" dxfId="511" priority="771" operator="equal">
      <formula>"Yes"</formula>
    </cfRule>
  </conditionalFormatting>
  <conditionalFormatting sqref="O1">
    <cfRule type="cellIs" dxfId="510" priority="768" operator="equal">
      <formula>"No"</formula>
    </cfRule>
    <cfRule type="cellIs" dxfId="509" priority="769" operator="equal">
      <formula>"Yes"</formula>
    </cfRule>
  </conditionalFormatting>
  <conditionalFormatting sqref="AC1">
    <cfRule type="cellIs" dxfId="508" priority="756" operator="equal">
      <formula>"No"</formula>
    </cfRule>
    <cfRule type="cellIs" dxfId="507" priority="757" operator="equal">
      <formula>"Yes"</formula>
    </cfRule>
  </conditionalFormatting>
  <conditionalFormatting sqref="AC1">
    <cfRule type="cellIs" dxfId="506" priority="754" operator="equal">
      <formula>"No"</formula>
    </cfRule>
    <cfRule type="cellIs" dxfId="505" priority="755" operator="equal">
      <formula>"Yes"</formula>
    </cfRule>
  </conditionalFormatting>
  <conditionalFormatting sqref="AC1">
    <cfRule type="cellIs" dxfId="504" priority="752" operator="equal">
      <formula>"No"</formula>
    </cfRule>
    <cfRule type="cellIs" dxfId="503" priority="753" operator="equal">
      <formula>"Yes"</formula>
    </cfRule>
  </conditionalFormatting>
  <conditionalFormatting sqref="Y1">
    <cfRule type="cellIs" dxfId="502" priority="748" operator="equal">
      <formula>"No"</formula>
    </cfRule>
    <cfRule type="cellIs" dxfId="501" priority="749" operator="equal">
      <formula>"Yes"</formula>
    </cfRule>
  </conditionalFormatting>
  <conditionalFormatting sqref="Y1">
    <cfRule type="cellIs" dxfId="500" priority="750" operator="equal">
      <formula>"No"</formula>
    </cfRule>
    <cfRule type="cellIs" dxfId="499" priority="751" operator="equal">
      <formula>"Yes"</formula>
    </cfRule>
  </conditionalFormatting>
  <conditionalFormatting sqref="K3">
    <cfRule type="cellIs" dxfId="498" priority="704" operator="equal">
      <formula>"No"</formula>
    </cfRule>
    <cfRule type="cellIs" dxfId="497" priority="705" operator="equal">
      <formula>"Yes"</formula>
    </cfRule>
  </conditionalFormatting>
  <conditionalFormatting sqref="K3">
    <cfRule type="cellIs" dxfId="496" priority="708" operator="equal">
      <formula>"No"</formula>
    </cfRule>
    <cfRule type="cellIs" dxfId="495" priority="709" operator="equal">
      <formula>"Yes"</formula>
    </cfRule>
  </conditionalFormatting>
  <conditionalFormatting sqref="H1">
    <cfRule type="cellIs" dxfId="494" priority="684" operator="equal">
      <formula>"No"</formula>
    </cfRule>
    <cfRule type="cellIs" dxfId="493" priority="685" operator="equal">
      <formula>"Yes"</formula>
    </cfRule>
  </conditionalFormatting>
  <conditionalFormatting sqref="H1">
    <cfRule type="cellIs" dxfId="492" priority="686" operator="equal">
      <formula>"No"</formula>
    </cfRule>
    <cfRule type="cellIs" dxfId="491" priority="687" operator="equal">
      <formula>"Yes"</formula>
    </cfRule>
  </conditionalFormatting>
  <conditionalFormatting sqref="V1">
    <cfRule type="cellIs" dxfId="490" priority="680" operator="equal">
      <formula>"No"</formula>
    </cfRule>
    <cfRule type="cellIs" dxfId="489" priority="681" operator="equal">
      <formula>"Yes"</formula>
    </cfRule>
  </conditionalFormatting>
  <conditionalFormatting sqref="V1">
    <cfRule type="cellIs" dxfId="488" priority="682" operator="equal">
      <formula>"No"</formula>
    </cfRule>
    <cfRule type="cellIs" dxfId="487" priority="683" operator="equal">
      <formula>"Yes"</formula>
    </cfRule>
  </conditionalFormatting>
  <conditionalFormatting sqref="F5 F12:F13">
    <cfRule type="cellIs" dxfId="486" priority="667" operator="equal">
      <formula>19</formula>
    </cfRule>
  </conditionalFormatting>
  <conditionalFormatting sqref="T5 F5 F12:F13 T12:T13">
    <cfRule type="cellIs" dxfId="485" priority="666" operator="equal">
      <formula>19</formula>
    </cfRule>
  </conditionalFormatting>
  <conditionalFormatting sqref="F12:F13">
    <cfRule type="cellIs" dxfId="484" priority="634" operator="equal">
      <formula>19</formula>
    </cfRule>
  </conditionalFormatting>
  <conditionalFormatting sqref="T12:T13">
    <cfRule type="cellIs" dxfId="483" priority="633" operator="equal">
      <formula>19</formula>
    </cfRule>
  </conditionalFormatting>
  <conditionalFormatting sqref="F12:F13">
    <cfRule type="cellIs" dxfId="482" priority="632" operator="equal">
      <formula>19</formula>
    </cfRule>
  </conditionalFormatting>
  <conditionalFormatting sqref="A4:C4 U4:AD4 F4:Q4">
    <cfRule type="cellIs" dxfId="481" priority="584" operator="equal">
      <formula>"No"</formula>
    </cfRule>
    <cfRule type="cellIs" dxfId="480" priority="585" operator="equal">
      <formula>"Yes"</formula>
    </cfRule>
  </conditionalFormatting>
  <conditionalFormatting sqref="F4">
    <cfRule type="cellIs" dxfId="479" priority="582" operator="equal">
      <formula>1</formula>
    </cfRule>
    <cfRule type="cellIs" dxfId="478" priority="583" operator="equal">
      <formula>20</formula>
    </cfRule>
  </conditionalFormatting>
  <conditionalFormatting sqref="F4">
    <cfRule type="cellIs" dxfId="477" priority="581" operator="equal">
      <formula>19</formula>
    </cfRule>
  </conditionalFormatting>
  <conditionalFormatting sqref="F4">
    <cfRule type="cellIs" dxfId="476" priority="580" operator="equal">
      <formula>19</formula>
    </cfRule>
  </conditionalFormatting>
  <conditionalFormatting sqref="T4">
    <cfRule type="cellIs" dxfId="475" priority="578" operator="equal">
      <formula>"No"</formula>
    </cfRule>
    <cfRule type="cellIs" dxfId="474" priority="579" operator="equal">
      <formula>"Yes"</formula>
    </cfRule>
  </conditionalFormatting>
  <conditionalFormatting sqref="T4">
    <cfRule type="cellIs" dxfId="473" priority="576" operator="equal">
      <formula>1</formula>
    </cfRule>
    <cfRule type="cellIs" dxfId="472" priority="577" operator="equal">
      <formula>20</formula>
    </cfRule>
  </conditionalFormatting>
  <conditionalFormatting sqref="T4">
    <cfRule type="cellIs" dxfId="471" priority="575" operator="equal">
      <formula>19</formula>
    </cfRule>
  </conditionalFormatting>
  <conditionalFormatting sqref="T4">
    <cfRule type="cellIs" dxfId="470" priority="574" operator="equal">
      <formula>19</formula>
    </cfRule>
  </conditionalFormatting>
  <conditionalFormatting sqref="Q2:U2">
    <cfRule type="cellIs" dxfId="469" priority="572" operator="equal">
      <formula>"No"</formula>
    </cfRule>
    <cfRule type="cellIs" dxfId="468" priority="573" operator="equal">
      <formula>"Yes"</formula>
    </cfRule>
  </conditionalFormatting>
  <conditionalFormatting sqref="T2">
    <cfRule type="cellIs" dxfId="467" priority="570" operator="equal">
      <formula>1</formula>
    </cfRule>
    <cfRule type="cellIs" dxfId="466" priority="571" operator="equal">
      <formula>20</formula>
    </cfRule>
  </conditionalFormatting>
  <conditionalFormatting sqref="P2">
    <cfRule type="cellIs" dxfId="465" priority="558" operator="equal">
      <formula>"No"</formula>
    </cfRule>
    <cfRule type="cellIs" dxfId="464" priority="559" operator="equal">
      <formula>"Yes"</formula>
    </cfRule>
  </conditionalFormatting>
  <conditionalFormatting sqref="P2">
    <cfRule type="cellIs" dxfId="463" priority="560" operator="equal">
      <formula>"No"</formula>
    </cfRule>
    <cfRule type="cellIs" dxfId="462" priority="561" operator="equal">
      <formula>"Yes"</formula>
    </cfRule>
  </conditionalFormatting>
  <conditionalFormatting sqref="P2">
    <cfRule type="cellIs" dxfId="461" priority="552" operator="equal">
      <formula>"No"</formula>
    </cfRule>
    <cfRule type="cellIs" dxfId="460" priority="553" operator="equal">
      <formula>"Yes"</formula>
    </cfRule>
  </conditionalFormatting>
  <conditionalFormatting sqref="P2">
    <cfRule type="cellIs" dxfId="459" priority="550" operator="equal">
      <formula>"No"</formula>
    </cfRule>
    <cfRule type="cellIs" dxfId="458" priority="551" operator="equal">
      <formula>"Yes"</formula>
    </cfRule>
  </conditionalFormatting>
  <conditionalFormatting sqref="H2">
    <cfRule type="cellIs" dxfId="457" priority="514" operator="equal">
      <formula>"No"</formula>
    </cfRule>
    <cfRule type="cellIs" dxfId="456" priority="515" operator="equal">
      <formula>"Yes"</formula>
    </cfRule>
  </conditionalFormatting>
  <conditionalFormatting sqref="F11:F17 T11:T17">
    <cfRule type="cellIs" dxfId="455" priority="478" operator="equal">
      <formula>1</formula>
    </cfRule>
    <cfRule type="cellIs" dxfId="454" priority="479" operator="equal">
      <formula>20</formula>
    </cfRule>
  </conditionalFormatting>
  <conditionalFormatting sqref="F11:F17">
    <cfRule type="cellIs" dxfId="453" priority="477" operator="equal">
      <formula>19</formula>
    </cfRule>
  </conditionalFormatting>
  <conditionalFormatting sqref="F11:F17 T11:T17">
    <cfRule type="cellIs" dxfId="452" priority="476" operator="equal">
      <formula>19</formula>
    </cfRule>
  </conditionalFormatting>
  <conditionalFormatting sqref="F10 T10">
    <cfRule type="cellIs" dxfId="451" priority="472" operator="equal">
      <formula>1</formula>
    </cfRule>
    <cfRule type="cellIs" dxfId="450" priority="473" operator="equal">
      <formula>20</formula>
    </cfRule>
  </conditionalFormatting>
  <conditionalFormatting sqref="F10">
    <cfRule type="cellIs" dxfId="449" priority="471" operator="equal">
      <formula>19</formula>
    </cfRule>
  </conditionalFormatting>
  <conditionalFormatting sqref="T10 F10">
    <cfRule type="cellIs" dxfId="448" priority="470" operator="equal">
      <formula>19</formula>
    </cfRule>
  </conditionalFormatting>
  <conditionalFormatting sqref="F10">
    <cfRule type="cellIs" dxfId="447" priority="469" operator="equal">
      <formula>19</formula>
    </cfRule>
  </conditionalFormatting>
  <conditionalFormatting sqref="T10">
    <cfRule type="cellIs" dxfId="446" priority="468" operator="equal">
      <formula>19</formula>
    </cfRule>
  </conditionalFormatting>
  <conditionalFormatting sqref="F10">
    <cfRule type="cellIs" dxfId="445" priority="467" operator="equal">
      <formula>19</formula>
    </cfRule>
  </conditionalFormatting>
  <conditionalFormatting sqref="K2">
    <cfRule type="cellIs" dxfId="444" priority="463" operator="equal">
      <formula>"No"</formula>
    </cfRule>
    <cfRule type="cellIs" dxfId="443" priority="464" operator="equal">
      <formula>"Yes"</formula>
    </cfRule>
  </conditionalFormatting>
  <conditionalFormatting sqref="K2">
    <cfRule type="cellIs" dxfId="442" priority="465" operator="equal">
      <formula>"No"</formula>
    </cfRule>
    <cfRule type="cellIs" dxfId="441" priority="466" operator="equal">
      <formula>"Yes"</formula>
    </cfRule>
  </conditionalFormatting>
  <conditionalFormatting sqref="F7:F8 T7:T8">
    <cfRule type="cellIs" dxfId="440" priority="451" operator="equal">
      <formula>1</formula>
    </cfRule>
    <cfRule type="cellIs" dxfId="439" priority="452" operator="equal">
      <formula>20</formula>
    </cfRule>
  </conditionalFormatting>
  <conditionalFormatting sqref="F7:F8">
    <cfRule type="cellIs" dxfId="438" priority="450" operator="equal">
      <formula>19</formula>
    </cfRule>
  </conditionalFormatting>
  <conditionalFormatting sqref="T7:T8 F7:F8">
    <cfRule type="cellIs" dxfId="437" priority="449" operator="equal">
      <formula>19</formula>
    </cfRule>
  </conditionalFormatting>
  <conditionalFormatting sqref="F7:F8">
    <cfRule type="cellIs" dxfId="436" priority="448" operator="equal">
      <formula>19</formula>
    </cfRule>
  </conditionalFormatting>
  <conditionalFormatting sqref="T7:T8">
    <cfRule type="cellIs" dxfId="435" priority="447" operator="equal">
      <formula>19</formula>
    </cfRule>
  </conditionalFormatting>
  <conditionalFormatting sqref="F7:F8">
    <cfRule type="cellIs" dxfId="434" priority="446" operator="equal">
      <formula>19</formula>
    </cfRule>
  </conditionalFormatting>
  <conditionalFormatting sqref="A10">
    <cfRule type="cellIs" dxfId="433" priority="444" operator="equal">
      <formula>"No"</formula>
    </cfRule>
    <cfRule type="cellIs" dxfId="432" priority="445" operator="equal">
      <formula>"Yes"</formula>
    </cfRule>
  </conditionalFormatting>
  <conditionalFormatting sqref="I2">
    <cfRule type="cellIs" dxfId="431" priority="415" operator="equal">
      <formula>"No"</formula>
    </cfRule>
    <cfRule type="cellIs" dxfId="430" priority="416" operator="equal">
      <formula>"Yes"</formula>
    </cfRule>
  </conditionalFormatting>
  <conditionalFormatting sqref="I2">
    <cfRule type="cellIs" dxfId="429" priority="411" operator="equal">
      <formula>"No"</formula>
    </cfRule>
    <cfRule type="cellIs" dxfId="428" priority="412" operator="equal">
      <formula>"Yes"</formula>
    </cfRule>
  </conditionalFormatting>
  <conditionalFormatting sqref="I2">
    <cfRule type="cellIs" dxfId="427" priority="413" operator="equal">
      <formula>"No"</formula>
    </cfRule>
    <cfRule type="cellIs" dxfId="426" priority="414" operator="equal">
      <formula>"Yes"</formula>
    </cfRule>
  </conditionalFormatting>
  <conditionalFormatting sqref="I2">
    <cfRule type="cellIs" dxfId="425" priority="409" operator="equal">
      <formula>"No"</formula>
    </cfRule>
    <cfRule type="cellIs" dxfId="424" priority="410" operator="equal">
      <formula>"Yes"</formula>
    </cfRule>
  </conditionalFormatting>
  <conditionalFormatting sqref="F9 T9">
    <cfRule type="cellIs" dxfId="423" priority="385" operator="equal">
      <formula>1</formula>
    </cfRule>
    <cfRule type="cellIs" dxfId="422" priority="386" operator="equal">
      <formula>20</formula>
    </cfRule>
  </conditionalFormatting>
  <conditionalFormatting sqref="F9">
    <cfRule type="cellIs" dxfId="421" priority="384" operator="equal">
      <formula>19</formula>
    </cfRule>
  </conditionalFormatting>
  <conditionalFormatting sqref="T9 F9">
    <cfRule type="cellIs" dxfId="420" priority="383" operator="equal">
      <formula>19</formula>
    </cfRule>
  </conditionalFormatting>
  <conditionalFormatting sqref="F9">
    <cfRule type="cellIs" dxfId="419" priority="382" operator="equal">
      <formula>19</formula>
    </cfRule>
  </conditionalFormatting>
  <conditionalFormatting sqref="T9">
    <cfRule type="cellIs" dxfId="418" priority="381" operator="equal">
      <formula>19</formula>
    </cfRule>
  </conditionalFormatting>
  <conditionalFormatting sqref="F9">
    <cfRule type="cellIs" dxfId="417" priority="380" operator="equal">
      <formula>19</formula>
    </cfRule>
  </conditionalFormatting>
  <conditionalFormatting sqref="A9">
    <cfRule type="cellIs" dxfId="416" priority="378" operator="equal">
      <formula>"No"</formula>
    </cfRule>
    <cfRule type="cellIs" dxfId="415" priority="379" operator="equal">
      <formula>"Yes"</formula>
    </cfRule>
  </conditionalFormatting>
  <conditionalFormatting sqref="E4">
    <cfRule type="cellIs" dxfId="414" priority="376" operator="equal">
      <formula>"No"</formula>
    </cfRule>
    <cfRule type="cellIs" dxfId="413" priority="377" operator="equal">
      <formula>"Yes"</formula>
    </cfRule>
  </conditionalFormatting>
  <conditionalFormatting sqref="D4">
    <cfRule type="cellIs" dxfId="412" priority="374" operator="equal">
      <formula>"No"</formula>
    </cfRule>
    <cfRule type="cellIs" dxfId="411" priority="375" operator="equal">
      <formula>"Yes"</formula>
    </cfRule>
  </conditionalFormatting>
  <conditionalFormatting sqref="R4">
    <cfRule type="cellIs" dxfId="410" priority="372" operator="equal">
      <formula>"No"</formula>
    </cfRule>
    <cfRule type="cellIs" dxfId="409" priority="373" operator="equal">
      <formula>"Yes"</formula>
    </cfRule>
  </conditionalFormatting>
  <conditionalFormatting sqref="S4">
    <cfRule type="cellIs" dxfId="408" priority="370" operator="equal">
      <formula>"No"</formula>
    </cfRule>
    <cfRule type="cellIs" dxfId="407" priority="371" operator="equal">
      <formula>"Yes"</formula>
    </cfRule>
  </conditionalFormatting>
  <conditionalFormatting sqref="J2">
    <cfRule type="cellIs" dxfId="406" priority="360" operator="equal">
      <formula>"No"</formula>
    </cfRule>
    <cfRule type="cellIs" dxfId="405" priority="361" operator="equal">
      <formula>"Yes"</formula>
    </cfRule>
  </conditionalFormatting>
  <conditionalFormatting sqref="J2">
    <cfRule type="cellIs" dxfId="404" priority="356" operator="equal">
      <formula>"No"</formula>
    </cfRule>
    <cfRule type="cellIs" dxfId="403" priority="357" operator="equal">
      <formula>"Yes"</formula>
    </cfRule>
  </conditionalFormatting>
  <conditionalFormatting sqref="J2">
    <cfRule type="cellIs" dxfId="402" priority="358" operator="equal">
      <formula>"No"</formula>
    </cfRule>
    <cfRule type="cellIs" dxfId="401" priority="359" operator="equal">
      <formula>"Yes"</formula>
    </cfRule>
  </conditionalFormatting>
  <conditionalFormatting sqref="J2">
    <cfRule type="cellIs" dxfId="400" priority="354" operator="equal">
      <formula>"No"</formula>
    </cfRule>
    <cfRule type="cellIs" dxfId="399" priority="355" operator="equal">
      <formula>"Yes"</formula>
    </cfRule>
  </conditionalFormatting>
  <conditionalFormatting sqref="L2">
    <cfRule type="cellIs" dxfId="398" priority="352" operator="equal">
      <formula>"No"</formula>
    </cfRule>
    <cfRule type="cellIs" dxfId="397" priority="353" operator="equal">
      <formula>"Yes"</formula>
    </cfRule>
  </conditionalFormatting>
  <conditionalFormatting sqref="L2">
    <cfRule type="cellIs" dxfId="396" priority="348" operator="equal">
      <formula>"No"</formula>
    </cfRule>
    <cfRule type="cellIs" dxfId="395" priority="349" operator="equal">
      <formula>"Yes"</formula>
    </cfRule>
  </conditionalFormatting>
  <conditionalFormatting sqref="L2">
    <cfRule type="cellIs" dxfId="394" priority="350" operator="equal">
      <formula>"No"</formula>
    </cfRule>
    <cfRule type="cellIs" dxfId="393" priority="351" operator="equal">
      <formula>"Yes"</formula>
    </cfRule>
  </conditionalFormatting>
  <conditionalFormatting sqref="L2">
    <cfRule type="cellIs" dxfId="392" priority="346" operator="equal">
      <formula>"No"</formula>
    </cfRule>
    <cfRule type="cellIs" dxfId="391" priority="347" operator="equal">
      <formula>"Yes"</formula>
    </cfRule>
  </conditionalFormatting>
  <conditionalFormatting sqref="H3">
    <cfRule type="cellIs" dxfId="390" priority="308" operator="equal">
      <formula>"No"</formula>
    </cfRule>
    <cfRule type="cellIs" dxfId="389" priority="309" operator="equal">
      <formula>"Yes"</formula>
    </cfRule>
  </conditionalFormatting>
  <conditionalFormatting sqref="J3">
    <cfRule type="cellIs" dxfId="388" priority="302" operator="equal">
      <formula>"No"</formula>
    </cfRule>
    <cfRule type="cellIs" dxfId="387" priority="303" operator="equal">
      <formula>"Yes"</formula>
    </cfRule>
  </conditionalFormatting>
  <conditionalFormatting sqref="J3">
    <cfRule type="cellIs" dxfId="386" priority="312" operator="equal">
      <formula>"No"</formula>
    </cfRule>
    <cfRule type="cellIs" dxfId="385" priority="313" operator="equal">
      <formula>"Yes"</formula>
    </cfRule>
  </conditionalFormatting>
  <conditionalFormatting sqref="K3">
    <cfRule type="cellIs" dxfId="384" priority="310" operator="equal">
      <formula>"No"</formula>
    </cfRule>
    <cfRule type="cellIs" dxfId="383" priority="311" operator="equal">
      <formula>"Yes"</formula>
    </cfRule>
  </conditionalFormatting>
  <conditionalFormatting sqref="H3">
    <cfRule type="cellIs" dxfId="382" priority="306" operator="equal">
      <formula>"No"</formula>
    </cfRule>
    <cfRule type="cellIs" dxfId="381" priority="307" operator="equal">
      <formula>"Yes"</formula>
    </cfRule>
  </conditionalFormatting>
  <conditionalFormatting sqref="K3">
    <cfRule type="cellIs" dxfId="380" priority="304" operator="equal">
      <formula>"No"</formula>
    </cfRule>
    <cfRule type="cellIs" dxfId="379" priority="305" operator="equal">
      <formula>"Yes"</formula>
    </cfRule>
  </conditionalFormatting>
  <conditionalFormatting sqref="M3">
    <cfRule type="cellIs" dxfId="378" priority="300" operator="equal">
      <formula>"No"</formula>
    </cfRule>
    <cfRule type="cellIs" dxfId="377" priority="301" operator="equal">
      <formula>"Yes"</formula>
    </cfRule>
  </conditionalFormatting>
  <conditionalFormatting sqref="M3">
    <cfRule type="cellIs" dxfId="376" priority="298" operator="equal">
      <formula>"No"</formula>
    </cfRule>
    <cfRule type="cellIs" dxfId="375" priority="299" operator="equal">
      <formula>"Yes"</formula>
    </cfRule>
  </conditionalFormatting>
  <conditionalFormatting sqref="M3">
    <cfRule type="cellIs" dxfId="374" priority="296" operator="equal">
      <formula>"No"</formula>
    </cfRule>
    <cfRule type="cellIs" dxfId="373" priority="297" operator="equal">
      <formula>"Yes"</formula>
    </cfRule>
  </conditionalFormatting>
  <conditionalFormatting sqref="I3">
    <cfRule type="cellIs" dxfId="372" priority="292" operator="equal">
      <formula>"No"</formula>
    </cfRule>
    <cfRule type="cellIs" dxfId="371" priority="293" operator="equal">
      <formula>"Yes"</formula>
    </cfRule>
  </conditionalFormatting>
  <conditionalFormatting sqref="I3">
    <cfRule type="cellIs" dxfId="370" priority="294" operator="equal">
      <formula>"No"</formula>
    </cfRule>
    <cfRule type="cellIs" dxfId="369" priority="295" operator="equal">
      <formula>"Yes"</formula>
    </cfRule>
  </conditionalFormatting>
  <conditionalFormatting sqref="L3">
    <cfRule type="cellIs" dxfId="368" priority="286" operator="equal">
      <formula>"No"</formula>
    </cfRule>
    <cfRule type="cellIs" dxfId="367" priority="287" operator="equal">
      <formula>"Yes"</formula>
    </cfRule>
  </conditionalFormatting>
  <conditionalFormatting sqref="L3">
    <cfRule type="cellIs" dxfId="366" priority="290" operator="equal">
      <formula>"No"</formula>
    </cfRule>
    <cfRule type="cellIs" dxfId="365" priority="291" operator="equal">
      <formula>"Yes"</formula>
    </cfRule>
  </conditionalFormatting>
  <conditionalFormatting sqref="L3">
    <cfRule type="cellIs" dxfId="364" priority="288" operator="equal">
      <formula>"No"</formula>
    </cfRule>
    <cfRule type="cellIs" dxfId="363" priority="289" operator="equal">
      <formula>"Yes"</formula>
    </cfRule>
  </conditionalFormatting>
  <conditionalFormatting sqref="L2">
    <cfRule type="cellIs" dxfId="362" priority="282" operator="equal">
      <formula>"No"</formula>
    </cfRule>
    <cfRule type="cellIs" dxfId="361" priority="283" operator="equal">
      <formula>"Yes"</formula>
    </cfRule>
  </conditionalFormatting>
  <conditionalFormatting sqref="L2">
    <cfRule type="cellIs" dxfId="360" priority="284" operator="equal">
      <formula>"No"</formula>
    </cfRule>
    <cfRule type="cellIs" dxfId="359" priority="285" operator="equal">
      <formula>"Yes"</formula>
    </cfRule>
  </conditionalFormatting>
  <conditionalFormatting sqref="L2">
    <cfRule type="cellIs" dxfId="358" priority="280" operator="equal">
      <formula>"No"</formula>
    </cfRule>
    <cfRule type="cellIs" dxfId="357" priority="281" operator="equal">
      <formula>"Yes"</formula>
    </cfRule>
  </conditionalFormatting>
  <conditionalFormatting sqref="I2">
    <cfRule type="cellIs" dxfId="356" priority="276" operator="equal">
      <formula>"No"</formula>
    </cfRule>
    <cfRule type="cellIs" dxfId="355" priority="277" operator="equal">
      <formula>"Yes"</formula>
    </cfRule>
  </conditionalFormatting>
  <conditionalFormatting sqref="I2">
    <cfRule type="cellIs" dxfId="354" priority="278" operator="equal">
      <formula>"No"</formula>
    </cfRule>
    <cfRule type="cellIs" dxfId="353" priority="279" operator="equal">
      <formula>"Yes"</formula>
    </cfRule>
  </conditionalFormatting>
  <conditionalFormatting sqref="K2">
    <cfRule type="cellIs" dxfId="352" priority="268" operator="equal">
      <formula>"No"</formula>
    </cfRule>
    <cfRule type="cellIs" dxfId="351" priority="269" operator="equal">
      <formula>"Yes"</formula>
    </cfRule>
  </conditionalFormatting>
  <conditionalFormatting sqref="K2">
    <cfRule type="cellIs" dxfId="350" priority="264" operator="equal">
      <formula>"No"</formula>
    </cfRule>
    <cfRule type="cellIs" dxfId="349" priority="265" operator="equal">
      <formula>"Yes"</formula>
    </cfRule>
  </conditionalFormatting>
  <conditionalFormatting sqref="K2">
    <cfRule type="cellIs" dxfId="348" priority="266" operator="equal">
      <formula>"No"</formula>
    </cfRule>
    <cfRule type="cellIs" dxfId="347" priority="267" operator="equal">
      <formula>"Yes"</formula>
    </cfRule>
  </conditionalFormatting>
  <conditionalFormatting sqref="K2">
    <cfRule type="cellIs" dxfId="346" priority="262" operator="equal">
      <formula>"No"</formula>
    </cfRule>
    <cfRule type="cellIs" dxfId="345" priority="263" operator="equal">
      <formula>"Yes"</formula>
    </cfRule>
  </conditionalFormatting>
  <conditionalFormatting sqref="H2">
    <cfRule type="cellIs" dxfId="344" priority="260" operator="equal">
      <formula>"No"</formula>
    </cfRule>
    <cfRule type="cellIs" dxfId="343" priority="261" operator="equal">
      <formula>"Yes"</formula>
    </cfRule>
  </conditionalFormatting>
  <conditionalFormatting sqref="H2">
    <cfRule type="cellIs" dxfId="342" priority="256" operator="equal">
      <formula>"No"</formula>
    </cfRule>
    <cfRule type="cellIs" dxfId="341" priority="257" operator="equal">
      <formula>"Yes"</formula>
    </cfRule>
  </conditionalFormatting>
  <conditionalFormatting sqref="H2">
    <cfRule type="cellIs" dxfId="340" priority="258" operator="equal">
      <formula>"No"</formula>
    </cfRule>
    <cfRule type="cellIs" dxfId="339" priority="259" operator="equal">
      <formula>"Yes"</formula>
    </cfRule>
  </conditionalFormatting>
  <conditionalFormatting sqref="H2">
    <cfRule type="cellIs" dxfId="338" priority="254" operator="equal">
      <formula>"No"</formula>
    </cfRule>
    <cfRule type="cellIs" dxfId="337" priority="255" operator="equal">
      <formula>"Yes"</formula>
    </cfRule>
  </conditionalFormatting>
  <conditionalFormatting sqref="J2">
    <cfRule type="cellIs" dxfId="336" priority="252" operator="equal">
      <formula>"No"</formula>
    </cfRule>
    <cfRule type="cellIs" dxfId="335" priority="253" operator="equal">
      <formula>"Yes"</formula>
    </cfRule>
  </conditionalFormatting>
  <conditionalFormatting sqref="J2">
    <cfRule type="cellIs" dxfId="334" priority="248" operator="equal">
      <formula>"No"</formula>
    </cfRule>
    <cfRule type="cellIs" dxfId="333" priority="249" operator="equal">
      <formula>"Yes"</formula>
    </cfRule>
  </conditionalFormatting>
  <conditionalFormatting sqref="J2">
    <cfRule type="cellIs" dxfId="332" priority="250" operator="equal">
      <formula>"No"</formula>
    </cfRule>
    <cfRule type="cellIs" dxfId="331" priority="251" operator="equal">
      <formula>"Yes"</formula>
    </cfRule>
  </conditionalFormatting>
  <conditionalFormatting sqref="J2">
    <cfRule type="cellIs" dxfId="330" priority="246" operator="equal">
      <formula>"No"</formula>
    </cfRule>
    <cfRule type="cellIs" dxfId="329" priority="247" operator="equal">
      <formula>"Yes"</formula>
    </cfRule>
  </conditionalFormatting>
  <conditionalFormatting sqref="O2">
    <cfRule type="cellIs" dxfId="328" priority="242" operator="equal">
      <formula>"No"</formula>
    </cfRule>
    <cfRule type="cellIs" dxfId="327" priority="243" operator="equal">
      <formula>"Yes"</formula>
    </cfRule>
  </conditionalFormatting>
  <conditionalFormatting sqref="O2">
    <cfRule type="cellIs" dxfId="326" priority="244" operator="equal">
      <formula>"No"</formula>
    </cfRule>
    <cfRule type="cellIs" dxfId="325" priority="245" operator="equal">
      <formula>"Yes"</formula>
    </cfRule>
  </conditionalFormatting>
  <conditionalFormatting sqref="O2">
    <cfRule type="cellIs" dxfId="324" priority="240" operator="equal">
      <formula>"No"</formula>
    </cfRule>
    <cfRule type="cellIs" dxfId="323" priority="241" operator="equal">
      <formula>"Yes"</formula>
    </cfRule>
  </conditionalFormatting>
  <conditionalFormatting sqref="N3">
    <cfRule type="cellIs" dxfId="322" priority="238" operator="equal">
      <formula>"No"</formula>
    </cfRule>
    <cfRule type="cellIs" dxfId="321" priority="239" operator="equal">
      <formula>"Yes"</formula>
    </cfRule>
  </conditionalFormatting>
  <conditionalFormatting sqref="N3">
    <cfRule type="cellIs" dxfId="320" priority="236" operator="equal">
      <formula>"No"</formula>
    </cfRule>
    <cfRule type="cellIs" dxfId="319" priority="237" operator="equal">
      <formula>"Yes"</formula>
    </cfRule>
  </conditionalFormatting>
  <conditionalFormatting sqref="N2">
    <cfRule type="cellIs" dxfId="318" priority="234" operator="equal">
      <formula>"No"</formula>
    </cfRule>
    <cfRule type="cellIs" dxfId="317" priority="235" operator="equal">
      <formula>"Yes"</formula>
    </cfRule>
  </conditionalFormatting>
  <conditionalFormatting sqref="N2">
    <cfRule type="cellIs" dxfId="316" priority="230" operator="equal">
      <formula>"No"</formula>
    </cfRule>
    <cfRule type="cellIs" dxfId="315" priority="231" operator="equal">
      <formula>"Yes"</formula>
    </cfRule>
  </conditionalFormatting>
  <conditionalFormatting sqref="N2">
    <cfRule type="cellIs" dxfId="314" priority="232" operator="equal">
      <formula>"No"</formula>
    </cfRule>
    <cfRule type="cellIs" dxfId="313" priority="233" operator="equal">
      <formula>"Yes"</formula>
    </cfRule>
  </conditionalFormatting>
  <conditionalFormatting sqref="N2">
    <cfRule type="cellIs" dxfId="312" priority="228" operator="equal">
      <formula>"No"</formula>
    </cfRule>
    <cfRule type="cellIs" dxfId="311" priority="229" operator="equal">
      <formula>"Yes"</formula>
    </cfRule>
  </conditionalFormatting>
  <conditionalFormatting sqref="N3">
    <cfRule type="cellIs" dxfId="310" priority="226" operator="equal">
      <formula>"No"</formula>
    </cfRule>
    <cfRule type="cellIs" dxfId="309" priority="227" operator="equal">
      <formula>"Yes"</formula>
    </cfRule>
  </conditionalFormatting>
  <conditionalFormatting sqref="N3">
    <cfRule type="cellIs" dxfId="308" priority="224" operator="equal">
      <formula>"No"</formula>
    </cfRule>
    <cfRule type="cellIs" dxfId="307" priority="225" operator="equal">
      <formula>"Yes"</formula>
    </cfRule>
  </conditionalFormatting>
  <conditionalFormatting sqref="N3">
    <cfRule type="cellIs" dxfId="306" priority="222" operator="equal">
      <formula>"No"</formula>
    </cfRule>
    <cfRule type="cellIs" dxfId="305" priority="223" operator="equal">
      <formula>"Yes"</formula>
    </cfRule>
  </conditionalFormatting>
  <conditionalFormatting sqref="N2">
    <cfRule type="cellIs" dxfId="304" priority="218" operator="equal">
      <formula>"No"</formula>
    </cfRule>
    <cfRule type="cellIs" dxfId="303" priority="219" operator="equal">
      <formula>"Yes"</formula>
    </cfRule>
  </conditionalFormatting>
  <conditionalFormatting sqref="N2">
    <cfRule type="cellIs" dxfId="302" priority="220" operator="equal">
      <formula>"No"</formula>
    </cfRule>
    <cfRule type="cellIs" dxfId="301" priority="221" operator="equal">
      <formula>"Yes"</formula>
    </cfRule>
  </conditionalFormatting>
  <conditionalFormatting sqref="N2">
    <cfRule type="cellIs" dxfId="300" priority="216" operator="equal">
      <formula>"No"</formula>
    </cfRule>
    <cfRule type="cellIs" dxfId="299" priority="217" operator="equal">
      <formula>"Yes"</formula>
    </cfRule>
  </conditionalFormatting>
  <conditionalFormatting sqref="M2">
    <cfRule type="cellIs" dxfId="298" priority="214" operator="equal">
      <formula>"No"</formula>
    </cfRule>
    <cfRule type="cellIs" dxfId="297" priority="215" operator="equal">
      <formula>"Yes"</formula>
    </cfRule>
  </conditionalFormatting>
  <conditionalFormatting sqref="M2">
    <cfRule type="cellIs" dxfId="296" priority="210" operator="equal">
      <formula>"No"</formula>
    </cfRule>
    <cfRule type="cellIs" dxfId="295" priority="211" operator="equal">
      <formula>"Yes"</formula>
    </cfRule>
  </conditionalFormatting>
  <conditionalFormatting sqref="M2">
    <cfRule type="cellIs" dxfId="294" priority="212" operator="equal">
      <formula>"No"</formula>
    </cfRule>
    <cfRule type="cellIs" dxfId="293" priority="213" operator="equal">
      <formula>"Yes"</formula>
    </cfRule>
  </conditionalFormatting>
  <conditionalFormatting sqref="M2">
    <cfRule type="cellIs" dxfId="292" priority="208" operator="equal">
      <formula>"No"</formula>
    </cfRule>
    <cfRule type="cellIs" dxfId="291" priority="209" operator="equal">
      <formula>"Yes"</formula>
    </cfRule>
  </conditionalFormatting>
  <conditionalFormatting sqref="M2">
    <cfRule type="cellIs" dxfId="290" priority="204" operator="equal">
      <formula>"No"</formula>
    </cfRule>
    <cfRule type="cellIs" dxfId="289" priority="205" operator="equal">
      <formula>"Yes"</formula>
    </cfRule>
  </conditionalFormatting>
  <conditionalFormatting sqref="M2">
    <cfRule type="cellIs" dxfId="288" priority="206" operator="equal">
      <formula>"No"</formula>
    </cfRule>
    <cfRule type="cellIs" dxfId="287" priority="207" operator="equal">
      <formula>"Yes"</formula>
    </cfRule>
  </conditionalFormatting>
  <conditionalFormatting sqref="M2">
    <cfRule type="cellIs" dxfId="286" priority="202" operator="equal">
      <formula>"No"</formula>
    </cfRule>
    <cfRule type="cellIs" dxfId="285" priority="203" operator="equal">
      <formula>"Yes"</formula>
    </cfRule>
  </conditionalFormatting>
  <conditionalFormatting sqref="V3">
    <cfRule type="cellIs" dxfId="284" priority="200" operator="equal">
      <formula>"No"</formula>
    </cfRule>
    <cfRule type="cellIs" dxfId="283" priority="201" operator="equal">
      <formula>"Yes"</formula>
    </cfRule>
  </conditionalFormatting>
  <conditionalFormatting sqref="X3">
    <cfRule type="cellIs" dxfId="282" priority="188" operator="equal">
      <formula>"No"</formula>
    </cfRule>
    <cfRule type="cellIs" dxfId="281" priority="189" operator="equal">
      <formula>"Yes"</formula>
    </cfRule>
  </conditionalFormatting>
  <conditionalFormatting sqref="W3">
    <cfRule type="cellIs" dxfId="280" priority="196" operator="equal">
      <formula>"No"</formula>
    </cfRule>
    <cfRule type="cellIs" dxfId="279" priority="197" operator="equal">
      <formula>"Yes"</formula>
    </cfRule>
  </conditionalFormatting>
  <conditionalFormatting sqref="Z3">
    <cfRule type="cellIs" dxfId="278" priority="182" operator="equal">
      <formula>"No"</formula>
    </cfRule>
    <cfRule type="cellIs" dxfId="277" priority="183" operator="equal">
      <formula>"Yes"</formula>
    </cfRule>
  </conditionalFormatting>
  <conditionalFormatting sqref="AD3">
    <cfRule type="cellIs" dxfId="276" priority="194" operator="equal">
      <formula>"No"</formula>
    </cfRule>
    <cfRule type="cellIs" dxfId="275" priority="195" operator="equal">
      <formula>"Yes"</formula>
    </cfRule>
  </conditionalFormatting>
  <conditionalFormatting sqref="Z3">
    <cfRule type="cellIs" dxfId="274" priority="192" operator="equal">
      <formula>"No"</formula>
    </cfRule>
    <cfRule type="cellIs" dxfId="273" priority="193" operator="equal">
      <formula>"Yes"</formula>
    </cfRule>
  </conditionalFormatting>
  <conditionalFormatting sqref="AA3">
    <cfRule type="cellIs" dxfId="272" priority="190" operator="equal">
      <formula>"No"</formula>
    </cfRule>
    <cfRule type="cellIs" dxfId="271" priority="191" operator="equal">
      <formula>"Yes"</formula>
    </cfRule>
  </conditionalFormatting>
  <conditionalFormatting sqref="X3">
    <cfRule type="cellIs" dxfId="270" priority="186" operator="equal">
      <formula>"No"</formula>
    </cfRule>
    <cfRule type="cellIs" dxfId="269" priority="187" operator="equal">
      <formula>"Yes"</formula>
    </cfRule>
  </conditionalFormatting>
  <conditionalFormatting sqref="AA3">
    <cfRule type="cellIs" dxfId="268" priority="184" operator="equal">
      <formula>"No"</formula>
    </cfRule>
    <cfRule type="cellIs" dxfId="267" priority="185" operator="equal">
      <formula>"Yes"</formula>
    </cfRule>
  </conditionalFormatting>
  <conditionalFormatting sqref="AD3">
    <cfRule type="cellIs" dxfId="266" priority="198" operator="equal">
      <formula>"No"</formula>
    </cfRule>
    <cfRule type="cellIs" dxfId="265" priority="199" operator="equal">
      <formula>"Yes"</formula>
    </cfRule>
  </conditionalFormatting>
  <conditionalFormatting sqref="AD3">
    <cfRule type="cellIs" dxfId="264" priority="178" operator="equal">
      <formula>"No"</formula>
    </cfRule>
    <cfRule type="cellIs" dxfId="263" priority="179" operator="equal">
      <formula>"Yes"</formula>
    </cfRule>
  </conditionalFormatting>
  <conditionalFormatting sqref="AD3">
    <cfRule type="cellIs" dxfId="262" priority="180" operator="equal">
      <formula>"No"</formula>
    </cfRule>
    <cfRule type="cellIs" dxfId="261" priority="181" operator="equal">
      <formula>"Yes"</formula>
    </cfRule>
  </conditionalFormatting>
  <conditionalFormatting sqref="AC3">
    <cfRule type="cellIs" dxfId="260" priority="176" operator="equal">
      <formula>"No"</formula>
    </cfRule>
    <cfRule type="cellIs" dxfId="259" priority="177" operator="equal">
      <formula>"Yes"</formula>
    </cfRule>
  </conditionalFormatting>
  <conditionalFormatting sqref="AC3">
    <cfRule type="cellIs" dxfId="258" priority="174" operator="equal">
      <formula>"No"</formula>
    </cfRule>
    <cfRule type="cellIs" dxfId="257" priority="175" operator="equal">
      <formula>"Yes"</formula>
    </cfRule>
  </conditionalFormatting>
  <conditionalFormatting sqref="AC3">
    <cfRule type="cellIs" dxfId="256" priority="172" operator="equal">
      <formula>"No"</formula>
    </cfRule>
    <cfRule type="cellIs" dxfId="255" priority="173" operator="equal">
      <formula>"Yes"</formula>
    </cfRule>
  </conditionalFormatting>
  <conditionalFormatting sqref="Y3">
    <cfRule type="cellIs" dxfId="254" priority="168" operator="equal">
      <formula>"No"</formula>
    </cfRule>
    <cfRule type="cellIs" dxfId="253" priority="169" operator="equal">
      <formula>"Yes"</formula>
    </cfRule>
  </conditionalFormatting>
  <conditionalFormatting sqref="Y3">
    <cfRule type="cellIs" dxfId="252" priority="170" operator="equal">
      <formula>"No"</formula>
    </cfRule>
    <cfRule type="cellIs" dxfId="251" priority="171" operator="equal">
      <formula>"Yes"</formula>
    </cfRule>
  </conditionalFormatting>
  <conditionalFormatting sqref="AD2">
    <cfRule type="cellIs" dxfId="250" priority="164" operator="equal">
      <formula>"No"</formula>
    </cfRule>
    <cfRule type="cellIs" dxfId="249" priority="165" operator="equal">
      <formula>"Yes"</formula>
    </cfRule>
  </conditionalFormatting>
  <conditionalFormatting sqref="AD2">
    <cfRule type="cellIs" dxfId="248" priority="166" operator="equal">
      <formula>"No"</formula>
    </cfRule>
    <cfRule type="cellIs" dxfId="247" priority="167" operator="equal">
      <formula>"Yes"</formula>
    </cfRule>
  </conditionalFormatting>
  <conditionalFormatting sqref="AD2">
    <cfRule type="cellIs" dxfId="246" priority="162" operator="equal">
      <formula>"No"</formula>
    </cfRule>
    <cfRule type="cellIs" dxfId="245" priority="163" operator="equal">
      <formula>"Yes"</formula>
    </cfRule>
  </conditionalFormatting>
  <conditionalFormatting sqref="AD2">
    <cfRule type="cellIs" dxfId="244" priority="160" operator="equal">
      <formula>"No"</formula>
    </cfRule>
    <cfRule type="cellIs" dxfId="243" priority="161" operator="equal">
      <formula>"Yes"</formula>
    </cfRule>
  </conditionalFormatting>
  <conditionalFormatting sqref="V2">
    <cfRule type="cellIs" dxfId="242" priority="158" operator="equal">
      <formula>"No"</formula>
    </cfRule>
    <cfRule type="cellIs" dxfId="241" priority="159" operator="equal">
      <formula>"Yes"</formula>
    </cfRule>
  </conditionalFormatting>
  <conditionalFormatting sqref="Y2">
    <cfRule type="cellIs" dxfId="240" priority="154" operator="equal">
      <formula>"No"</formula>
    </cfRule>
    <cfRule type="cellIs" dxfId="239" priority="155" operator="equal">
      <formula>"Yes"</formula>
    </cfRule>
  </conditionalFormatting>
  <conditionalFormatting sqref="Y2">
    <cfRule type="cellIs" dxfId="238" priority="156" operator="equal">
      <formula>"No"</formula>
    </cfRule>
    <cfRule type="cellIs" dxfId="237" priority="157" operator="equal">
      <formula>"Yes"</formula>
    </cfRule>
  </conditionalFormatting>
  <conditionalFormatting sqref="W2">
    <cfRule type="cellIs" dxfId="236" priority="152" operator="equal">
      <formula>"No"</formula>
    </cfRule>
    <cfRule type="cellIs" dxfId="235" priority="153" operator="equal">
      <formula>"Yes"</formula>
    </cfRule>
  </conditionalFormatting>
  <conditionalFormatting sqref="W2">
    <cfRule type="cellIs" dxfId="234" priority="148" operator="equal">
      <formula>"No"</formula>
    </cfRule>
    <cfRule type="cellIs" dxfId="233" priority="149" operator="equal">
      <formula>"Yes"</formula>
    </cfRule>
  </conditionalFormatting>
  <conditionalFormatting sqref="W2">
    <cfRule type="cellIs" dxfId="232" priority="150" operator="equal">
      <formula>"No"</formula>
    </cfRule>
    <cfRule type="cellIs" dxfId="231" priority="151" operator="equal">
      <formula>"Yes"</formula>
    </cfRule>
  </conditionalFormatting>
  <conditionalFormatting sqref="W2">
    <cfRule type="cellIs" dxfId="230" priority="146" operator="equal">
      <formula>"No"</formula>
    </cfRule>
    <cfRule type="cellIs" dxfId="229" priority="147" operator="equal">
      <formula>"Yes"</formula>
    </cfRule>
  </conditionalFormatting>
  <conditionalFormatting sqref="X2">
    <cfRule type="cellIs" dxfId="228" priority="144" operator="equal">
      <formula>"No"</formula>
    </cfRule>
    <cfRule type="cellIs" dxfId="227" priority="145" operator="equal">
      <formula>"Yes"</formula>
    </cfRule>
  </conditionalFormatting>
  <conditionalFormatting sqref="X2">
    <cfRule type="cellIs" dxfId="226" priority="140" operator="equal">
      <formula>"No"</formula>
    </cfRule>
    <cfRule type="cellIs" dxfId="225" priority="141" operator="equal">
      <formula>"Yes"</formula>
    </cfRule>
  </conditionalFormatting>
  <conditionalFormatting sqref="X2">
    <cfRule type="cellIs" dxfId="224" priority="142" operator="equal">
      <formula>"No"</formula>
    </cfRule>
    <cfRule type="cellIs" dxfId="223" priority="143" operator="equal">
      <formula>"Yes"</formula>
    </cfRule>
  </conditionalFormatting>
  <conditionalFormatting sqref="X2">
    <cfRule type="cellIs" dxfId="222" priority="138" operator="equal">
      <formula>"No"</formula>
    </cfRule>
    <cfRule type="cellIs" dxfId="221" priority="139" operator="equal">
      <formula>"Yes"</formula>
    </cfRule>
  </conditionalFormatting>
  <conditionalFormatting sqref="Z2">
    <cfRule type="cellIs" dxfId="220" priority="136" operator="equal">
      <formula>"No"</formula>
    </cfRule>
    <cfRule type="cellIs" dxfId="219" priority="137" operator="equal">
      <formula>"Yes"</formula>
    </cfRule>
  </conditionalFormatting>
  <conditionalFormatting sqref="Z2">
    <cfRule type="cellIs" dxfId="218" priority="132" operator="equal">
      <formula>"No"</formula>
    </cfRule>
    <cfRule type="cellIs" dxfId="217" priority="133" operator="equal">
      <formula>"Yes"</formula>
    </cfRule>
  </conditionalFormatting>
  <conditionalFormatting sqref="Z2">
    <cfRule type="cellIs" dxfId="216" priority="134" operator="equal">
      <formula>"No"</formula>
    </cfRule>
    <cfRule type="cellIs" dxfId="215" priority="135" operator="equal">
      <formula>"Yes"</formula>
    </cfRule>
  </conditionalFormatting>
  <conditionalFormatting sqref="Z2">
    <cfRule type="cellIs" dxfId="214" priority="130" operator="equal">
      <formula>"No"</formula>
    </cfRule>
    <cfRule type="cellIs" dxfId="213" priority="131" operator="equal">
      <formula>"Yes"</formula>
    </cfRule>
  </conditionalFormatting>
  <conditionalFormatting sqref="V3">
    <cfRule type="cellIs" dxfId="212" priority="124" operator="equal">
      <formula>"No"</formula>
    </cfRule>
    <cfRule type="cellIs" dxfId="211" priority="125" operator="equal">
      <formula>"Yes"</formula>
    </cfRule>
  </conditionalFormatting>
  <conditionalFormatting sqref="X3">
    <cfRule type="cellIs" dxfId="210" priority="118" operator="equal">
      <formula>"No"</formula>
    </cfRule>
    <cfRule type="cellIs" dxfId="209" priority="119" operator="equal">
      <formula>"Yes"</formula>
    </cfRule>
  </conditionalFormatting>
  <conditionalFormatting sqref="X3">
    <cfRule type="cellIs" dxfId="208" priority="128" operator="equal">
      <formula>"No"</formula>
    </cfRule>
    <cfRule type="cellIs" dxfId="207" priority="129" operator="equal">
      <formula>"Yes"</formula>
    </cfRule>
  </conditionalFormatting>
  <conditionalFormatting sqref="Y3">
    <cfRule type="cellIs" dxfId="206" priority="126" operator="equal">
      <formula>"No"</formula>
    </cfRule>
    <cfRule type="cellIs" dxfId="205" priority="127" operator="equal">
      <formula>"Yes"</formula>
    </cfRule>
  </conditionalFormatting>
  <conditionalFormatting sqref="V3">
    <cfRule type="cellIs" dxfId="204" priority="122" operator="equal">
      <formula>"No"</formula>
    </cfRule>
    <cfRule type="cellIs" dxfId="203" priority="123" operator="equal">
      <formula>"Yes"</formula>
    </cfRule>
  </conditionalFormatting>
  <conditionalFormatting sqref="Y3">
    <cfRule type="cellIs" dxfId="202" priority="120" operator="equal">
      <formula>"No"</formula>
    </cfRule>
    <cfRule type="cellIs" dxfId="201" priority="121" operator="equal">
      <formula>"Yes"</formula>
    </cfRule>
  </conditionalFormatting>
  <conditionalFormatting sqref="AA3">
    <cfRule type="cellIs" dxfId="200" priority="116" operator="equal">
      <formula>"No"</formula>
    </cfRule>
    <cfRule type="cellIs" dxfId="199" priority="117" operator="equal">
      <formula>"Yes"</formula>
    </cfRule>
  </conditionalFormatting>
  <conditionalFormatting sqref="AA3">
    <cfRule type="cellIs" dxfId="198" priority="114" operator="equal">
      <formula>"No"</formula>
    </cfRule>
    <cfRule type="cellIs" dxfId="197" priority="115" operator="equal">
      <formula>"Yes"</formula>
    </cfRule>
  </conditionalFormatting>
  <conditionalFormatting sqref="AA3">
    <cfRule type="cellIs" dxfId="196" priority="112" operator="equal">
      <formula>"No"</formula>
    </cfRule>
    <cfRule type="cellIs" dxfId="195" priority="113" operator="equal">
      <formula>"Yes"</formula>
    </cfRule>
  </conditionalFormatting>
  <conditionalFormatting sqref="W3">
    <cfRule type="cellIs" dxfId="194" priority="108" operator="equal">
      <formula>"No"</formula>
    </cfRule>
    <cfRule type="cellIs" dxfId="193" priority="109" operator="equal">
      <formula>"Yes"</formula>
    </cfRule>
  </conditionalFormatting>
  <conditionalFormatting sqref="W3">
    <cfRule type="cellIs" dxfId="192" priority="110" operator="equal">
      <formula>"No"</formula>
    </cfRule>
    <cfRule type="cellIs" dxfId="191" priority="111" operator="equal">
      <formula>"Yes"</formula>
    </cfRule>
  </conditionalFormatting>
  <conditionalFormatting sqref="Z3">
    <cfRule type="cellIs" dxfId="190" priority="102" operator="equal">
      <formula>"No"</formula>
    </cfRule>
    <cfRule type="cellIs" dxfId="189" priority="103" operator="equal">
      <formula>"Yes"</formula>
    </cfRule>
  </conditionalFormatting>
  <conditionalFormatting sqref="Z3">
    <cfRule type="cellIs" dxfId="188" priority="106" operator="equal">
      <formula>"No"</formula>
    </cfRule>
    <cfRule type="cellIs" dxfId="187" priority="107" operator="equal">
      <formula>"Yes"</formula>
    </cfRule>
  </conditionalFormatting>
  <conditionalFormatting sqref="Z3">
    <cfRule type="cellIs" dxfId="186" priority="104" operator="equal">
      <formula>"No"</formula>
    </cfRule>
    <cfRule type="cellIs" dxfId="185" priority="105" operator="equal">
      <formula>"Yes"</formula>
    </cfRule>
  </conditionalFormatting>
  <conditionalFormatting sqref="Z2">
    <cfRule type="cellIs" dxfId="184" priority="98" operator="equal">
      <formula>"No"</formula>
    </cfRule>
    <cfRule type="cellIs" dxfId="183" priority="99" operator="equal">
      <formula>"Yes"</formula>
    </cfRule>
  </conditionalFormatting>
  <conditionalFormatting sqref="Z2">
    <cfRule type="cellIs" dxfId="182" priority="100" operator="equal">
      <formula>"No"</formula>
    </cfRule>
    <cfRule type="cellIs" dxfId="181" priority="101" operator="equal">
      <formula>"Yes"</formula>
    </cfRule>
  </conditionalFormatting>
  <conditionalFormatting sqref="Z2">
    <cfRule type="cellIs" dxfId="180" priority="96" operator="equal">
      <formula>"No"</formula>
    </cfRule>
    <cfRule type="cellIs" dxfId="179" priority="97" operator="equal">
      <formula>"Yes"</formula>
    </cfRule>
  </conditionalFormatting>
  <conditionalFormatting sqref="W2">
    <cfRule type="cellIs" dxfId="178" priority="92" operator="equal">
      <formula>"No"</formula>
    </cfRule>
    <cfRule type="cellIs" dxfId="177" priority="93" operator="equal">
      <formula>"Yes"</formula>
    </cfRule>
  </conditionalFormatting>
  <conditionalFormatting sqref="W2">
    <cfRule type="cellIs" dxfId="176" priority="94" operator="equal">
      <formula>"No"</formula>
    </cfRule>
    <cfRule type="cellIs" dxfId="175" priority="95" operator="equal">
      <formula>"Yes"</formula>
    </cfRule>
  </conditionalFormatting>
  <conditionalFormatting sqref="Y2">
    <cfRule type="cellIs" dxfId="174" priority="90" operator="equal">
      <formula>"No"</formula>
    </cfRule>
    <cfRule type="cellIs" dxfId="173" priority="91" operator="equal">
      <formula>"Yes"</formula>
    </cfRule>
  </conditionalFormatting>
  <conditionalFormatting sqref="Y2">
    <cfRule type="cellIs" dxfId="172" priority="86" operator="equal">
      <formula>"No"</formula>
    </cfRule>
    <cfRule type="cellIs" dxfId="171" priority="87" operator="equal">
      <formula>"Yes"</formula>
    </cfRule>
  </conditionalFormatting>
  <conditionalFormatting sqref="Y2">
    <cfRule type="cellIs" dxfId="170" priority="88" operator="equal">
      <formula>"No"</formula>
    </cfRule>
    <cfRule type="cellIs" dxfId="169" priority="89" operator="equal">
      <formula>"Yes"</formula>
    </cfRule>
  </conditionalFormatting>
  <conditionalFormatting sqref="Y2">
    <cfRule type="cellIs" dxfId="168" priority="84" operator="equal">
      <formula>"No"</formula>
    </cfRule>
    <cfRule type="cellIs" dxfId="167" priority="85" operator="equal">
      <formula>"Yes"</formula>
    </cfRule>
  </conditionalFormatting>
  <conditionalFormatting sqref="V2">
    <cfRule type="cellIs" dxfId="166" priority="82" operator="equal">
      <formula>"No"</formula>
    </cfRule>
    <cfRule type="cellIs" dxfId="165" priority="83" operator="equal">
      <formula>"Yes"</formula>
    </cfRule>
  </conditionalFormatting>
  <conditionalFormatting sqref="V2">
    <cfRule type="cellIs" dxfId="164" priority="78" operator="equal">
      <formula>"No"</formula>
    </cfRule>
    <cfRule type="cellIs" dxfId="163" priority="79" operator="equal">
      <formula>"Yes"</formula>
    </cfRule>
  </conditionalFormatting>
  <conditionalFormatting sqref="V2">
    <cfRule type="cellIs" dxfId="162" priority="80" operator="equal">
      <formula>"No"</formula>
    </cfRule>
    <cfRule type="cellIs" dxfId="161" priority="81" operator="equal">
      <formula>"Yes"</formula>
    </cfRule>
  </conditionalFormatting>
  <conditionalFormatting sqref="V2">
    <cfRule type="cellIs" dxfId="160" priority="76" operator="equal">
      <formula>"No"</formula>
    </cfRule>
    <cfRule type="cellIs" dxfId="159" priority="77" operator="equal">
      <formula>"Yes"</formula>
    </cfRule>
  </conditionalFormatting>
  <conditionalFormatting sqref="X2">
    <cfRule type="cellIs" dxfId="158" priority="74" operator="equal">
      <formula>"No"</formula>
    </cfRule>
    <cfRule type="cellIs" dxfId="157" priority="75" operator="equal">
      <formula>"Yes"</formula>
    </cfRule>
  </conditionalFormatting>
  <conditionalFormatting sqref="X2">
    <cfRule type="cellIs" dxfId="156" priority="70" operator="equal">
      <formula>"No"</formula>
    </cfRule>
    <cfRule type="cellIs" dxfId="155" priority="71" operator="equal">
      <formula>"Yes"</formula>
    </cfRule>
  </conditionalFormatting>
  <conditionalFormatting sqref="X2">
    <cfRule type="cellIs" dxfId="154" priority="72" operator="equal">
      <formula>"No"</formula>
    </cfRule>
    <cfRule type="cellIs" dxfId="153" priority="73" operator="equal">
      <formula>"Yes"</formula>
    </cfRule>
  </conditionalFormatting>
  <conditionalFormatting sqref="X2">
    <cfRule type="cellIs" dxfId="152" priority="68" operator="equal">
      <formula>"No"</formula>
    </cfRule>
    <cfRule type="cellIs" dxfId="151" priority="69" operator="equal">
      <formula>"Yes"</formula>
    </cfRule>
  </conditionalFormatting>
  <conditionalFormatting sqref="AC2">
    <cfRule type="cellIs" dxfId="150" priority="64" operator="equal">
      <formula>"No"</formula>
    </cfRule>
    <cfRule type="cellIs" dxfId="149" priority="65" operator="equal">
      <formula>"Yes"</formula>
    </cfRule>
  </conditionalFormatting>
  <conditionalFormatting sqref="AC2">
    <cfRule type="cellIs" dxfId="148" priority="66" operator="equal">
      <formula>"No"</formula>
    </cfRule>
    <cfRule type="cellIs" dxfId="147" priority="67" operator="equal">
      <formula>"Yes"</formula>
    </cfRule>
  </conditionalFormatting>
  <conditionalFormatting sqref="AC2">
    <cfRule type="cellIs" dxfId="146" priority="62" operator="equal">
      <formula>"No"</formula>
    </cfRule>
    <cfRule type="cellIs" dxfId="145" priority="63" operator="equal">
      <formula>"Yes"</formula>
    </cfRule>
  </conditionalFormatting>
  <conditionalFormatting sqref="AB3">
    <cfRule type="cellIs" dxfId="144" priority="60" operator="equal">
      <formula>"No"</formula>
    </cfRule>
    <cfRule type="cellIs" dxfId="143" priority="61" operator="equal">
      <formula>"Yes"</formula>
    </cfRule>
  </conditionalFormatting>
  <conditionalFormatting sqref="AB3">
    <cfRule type="cellIs" dxfId="142" priority="58" operator="equal">
      <formula>"No"</formula>
    </cfRule>
    <cfRule type="cellIs" dxfId="141" priority="59" operator="equal">
      <formula>"Yes"</formula>
    </cfRule>
  </conditionalFormatting>
  <conditionalFormatting sqref="AB2">
    <cfRule type="cellIs" dxfId="140" priority="56" operator="equal">
      <formula>"No"</formula>
    </cfRule>
    <cfRule type="cellIs" dxfId="139" priority="57" operator="equal">
      <formula>"Yes"</formula>
    </cfRule>
  </conditionalFormatting>
  <conditionalFormatting sqref="AB2">
    <cfRule type="cellIs" dxfId="138" priority="52" operator="equal">
      <formula>"No"</formula>
    </cfRule>
    <cfRule type="cellIs" dxfId="137" priority="53" operator="equal">
      <formula>"Yes"</formula>
    </cfRule>
  </conditionalFormatting>
  <conditionalFormatting sqref="AB2">
    <cfRule type="cellIs" dxfId="136" priority="54" operator="equal">
      <formula>"No"</formula>
    </cfRule>
    <cfRule type="cellIs" dxfId="135" priority="55" operator="equal">
      <formula>"Yes"</formula>
    </cfRule>
  </conditionalFormatting>
  <conditionalFormatting sqref="AB2">
    <cfRule type="cellIs" dxfId="134" priority="50" operator="equal">
      <formula>"No"</formula>
    </cfRule>
    <cfRule type="cellIs" dxfId="133" priority="51" operator="equal">
      <formula>"Yes"</formula>
    </cfRule>
  </conditionalFormatting>
  <conditionalFormatting sqref="AB3">
    <cfRule type="cellIs" dxfId="132" priority="48" operator="equal">
      <formula>"No"</formula>
    </cfRule>
    <cfRule type="cellIs" dxfId="131" priority="49" operator="equal">
      <formula>"Yes"</formula>
    </cfRule>
  </conditionalFormatting>
  <conditionalFormatting sqref="AB3">
    <cfRule type="cellIs" dxfId="130" priority="46" operator="equal">
      <formula>"No"</formula>
    </cfRule>
    <cfRule type="cellIs" dxfId="129" priority="47" operator="equal">
      <formula>"Yes"</formula>
    </cfRule>
  </conditionalFormatting>
  <conditionalFormatting sqref="AB3">
    <cfRule type="cellIs" dxfId="128" priority="44" operator="equal">
      <formula>"No"</formula>
    </cfRule>
    <cfRule type="cellIs" dxfId="127" priority="45" operator="equal">
      <formula>"Yes"</formula>
    </cfRule>
  </conditionalFormatting>
  <conditionalFormatting sqref="AB2">
    <cfRule type="cellIs" dxfId="126" priority="40" operator="equal">
      <formula>"No"</formula>
    </cfRule>
    <cfRule type="cellIs" dxfId="125" priority="41" operator="equal">
      <formula>"Yes"</formula>
    </cfRule>
  </conditionalFormatting>
  <conditionalFormatting sqref="AB2">
    <cfRule type="cellIs" dxfId="124" priority="42" operator="equal">
      <formula>"No"</formula>
    </cfRule>
    <cfRule type="cellIs" dxfId="123" priority="43" operator="equal">
      <formula>"Yes"</formula>
    </cfRule>
  </conditionalFormatting>
  <conditionalFormatting sqref="AB2">
    <cfRule type="cellIs" dxfId="122" priority="38" operator="equal">
      <formula>"No"</formula>
    </cfRule>
    <cfRule type="cellIs" dxfId="121" priority="39" operator="equal">
      <formula>"Yes"</formula>
    </cfRule>
  </conditionalFormatting>
  <conditionalFormatting sqref="AA2">
    <cfRule type="cellIs" dxfId="120" priority="36" operator="equal">
      <formula>"No"</formula>
    </cfRule>
    <cfRule type="cellIs" dxfId="119" priority="37" operator="equal">
      <formula>"Yes"</formula>
    </cfRule>
  </conditionalFormatting>
  <conditionalFormatting sqref="AA2">
    <cfRule type="cellIs" dxfId="118" priority="32" operator="equal">
      <formula>"No"</formula>
    </cfRule>
    <cfRule type="cellIs" dxfId="117" priority="33" operator="equal">
      <formula>"Yes"</formula>
    </cfRule>
  </conditionalFormatting>
  <conditionalFormatting sqref="AA2">
    <cfRule type="cellIs" dxfId="116" priority="34" operator="equal">
      <formula>"No"</formula>
    </cfRule>
    <cfRule type="cellIs" dxfId="115" priority="35" operator="equal">
      <formula>"Yes"</formula>
    </cfRule>
  </conditionalFormatting>
  <conditionalFormatting sqref="AA2">
    <cfRule type="cellIs" dxfId="114" priority="30" operator="equal">
      <formula>"No"</formula>
    </cfRule>
    <cfRule type="cellIs" dxfId="113" priority="31" operator="equal">
      <formula>"Yes"</formula>
    </cfRule>
  </conditionalFormatting>
  <conditionalFormatting sqref="AA2">
    <cfRule type="cellIs" dxfId="112" priority="26" operator="equal">
      <formula>"No"</formula>
    </cfRule>
    <cfRule type="cellIs" dxfId="111" priority="27" operator="equal">
      <formula>"Yes"</formula>
    </cfRule>
  </conditionalFormatting>
  <conditionalFormatting sqref="AA2">
    <cfRule type="cellIs" dxfId="110" priority="28" operator="equal">
      <formula>"No"</formula>
    </cfRule>
    <cfRule type="cellIs" dxfId="109" priority="29" operator="equal">
      <formula>"Yes"</formula>
    </cfRule>
  </conditionalFormatting>
  <conditionalFormatting sqref="AA2">
    <cfRule type="cellIs" dxfId="108" priority="24" operator="equal">
      <formula>"No"</formula>
    </cfRule>
    <cfRule type="cellIs" dxfId="107" priority="25" operator="equal">
      <formula>"Yes"</formula>
    </cfRule>
  </conditionalFormatting>
  <conditionalFormatting sqref="A6">
    <cfRule type="cellIs" dxfId="106" priority="22" operator="equal">
      <formula>"No"</formula>
    </cfRule>
    <cfRule type="cellIs" dxfId="105" priority="23" operator="equal">
      <formula>"Yes"</formula>
    </cfRule>
  </conditionalFormatting>
  <conditionalFormatting sqref="B6:C6">
    <cfRule type="cellIs" dxfId="104" priority="20" operator="equal">
      <formula>"No"</formula>
    </cfRule>
    <cfRule type="cellIs" dxfId="103" priority="21" operator="equal">
      <formula>"Yes"</formula>
    </cfRule>
  </conditionalFormatting>
  <conditionalFormatting sqref="E6:G6">
    <cfRule type="cellIs" dxfId="102" priority="18" operator="equal">
      <formula>"No"</formula>
    </cfRule>
    <cfRule type="cellIs" dxfId="101" priority="19" operator="equal">
      <formula>"Yes"</formula>
    </cfRule>
  </conditionalFormatting>
  <conditionalFormatting sqref="F6">
    <cfRule type="cellIs" dxfId="100" priority="16" operator="equal">
      <formula>1</formula>
    </cfRule>
    <cfRule type="cellIs" dxfId="99" priority="17" operator="equal">
      <formula>20</formula>
    </cfRule>
  </conditionalFormatting>
  <conditionalFormatting sqref="F6">
    <cfRule type="cellIs" dxfId="98" priority="15" operator="equal">
      <formula>19</formula>
    </cfRule>
  </conditionalFormatting>
  <conditionalFormatting sqref="F6">
    <cfRule type="cellIs" dxfId="97" priority="14" operator="equal">
      <formula>19</formula>
    </cfRule>
  </conditionalFormatting>
  <conditionalFormatting sqref="Q6">
    <cfRule type="cellIs" dxfId="96" priority="12" operator="equal">
      <formula>"No"</formula>
    </cfRule>
    <cfRule type="cellIs" dxfId="95" priority="13" operator="equal">
      <formula>"Yes"</formula>
    </cfRule>
  </conditionalFormatting>
  <conditionalFormatting sqref="S6:AD6">
    <cfRule type="cellIs" dxfId="94" priority="10" operator="equal">
      <formula>"No"</formula>
    </cfRule>
    <cfRule type="cellIs" dxfId="93" priority="11" operator="equal">
      <formula>"Yes"</formula>
    </cfRule>
  </conditionalFormatting>
  <conditionalFormatting sqref="T6">
    <cfRule type="cellIs" dxfId="92" priority="8" operator="equal">
      <formula>1</formula>
    </cfRule>
    <cfRule type="cellIs" dxfId="91" priority="9" operator="equal">
      <formula>20</formula>
    </cfRule>
  </conditionalFormatting>
  <conditionalFormatting sqref="T6">
    <cfRule type="cellIs" dxfId="90" priority="7" operator="equal">
      <formula>19</formula>
    </cfRule>
  </conditionalFormatting>
  <conditionalFormatting sqref="R6">
    <cfRule type="cellIs" dxfId="89" priority="5" operator="equal">
      <formula>"No"</formula>
    </cfRule>
    <cfRule type="cellIs" dxfId="88" priority="6" operator="equal">
      <formula>"Yes"</formula>
    </cfRule>
  </conditionalFormatting>
  <conditionalFormatting sqref="D6">
    <cfRule type="cellIs" dxfId="87" priority="3" operator="equal">
      <formula>"No"</formula>
    </cfRule>
    <cfRule type="cellIs" dxfId="86" priority="4" operator="equal">
      <formula>"Yes"</formula>
    </cfRule>
  </conditionalFormatting>
  <conditionalFormatting sqref="H6:P6">
    <cfRule type="cellIs" dxfId="85" priority="1" operator="equal">
      <formula>"No"</formula>
    </cfRule>
    <cfRule type="cellIs" dxfId="8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29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08" t="s">
        <v>6</v>
      </c>
      <c r="B1" s="91" t="s">
        <v>22</v>
      </c>
      <c r="C1" s="92" t="s">
        <v>21</v>
      </c>
      <c r="D1" s="92" t="s">
        <v>1</v>
      </c>
      <c r="E1" s="92" t="s">
        <v>2</v>
      </c>
      <c r="F1" s="92">
        <v>10</v>
      </c>
      <c r="G1" s="91">
        <v>12</v>
      </c>
      <c r="H1" s="91">
        <v>14</v>
      </c>
      <c r="I1" s="91">
        <v>16</v>
      </c>
      <c r="J1" s="91">
        <v>18</v>
      </c>
      <c r="K1" s="91">
        <v>20</v>
      </c>
      <c r="L1" s="91">
        <v>22</v>
      </c>
      <c r="M1" s="91">
        <v>24</v>
      </c>
      <c r="N1" s="91">
        <v>26</v>
      </c>
      <c r="O1" s="109">
        <v>28</v>
      </c>
    </row>
    <row r="2" spans="1:15" x14ac:dyDescent="0.25">
      <c r="A2" s="82" t="s">
        <v>75</v>
      </c>
      <c r="B2" s="2" t="s">
        <v>46</v>
      </c>
      <c r="C2" s="84">
        <v>-1</v>
      </c>
      <c r="D2" s="84">
        <f ca="1">RANDBETWEEN(1,20)</f>
        <v>14</v>
      </c>
      <c r="E2" s="84">
        <f ca="1">D2+C2</f>
        <v>13</v>
      </c>
      <c r="F2" s="84" t="str">
        <f t="shared" ref="F2:O2" ca="1" si="0">IF($E2&gt;F$1-1,"Yes","No")</f>
        <v>Yes</v>
      </c>
      <c r="G2" s="2" t="str">
        <f t="shared" ca="1" si="0"/>
        <v>Yes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29" t="str">
        <f t="shared" ca="1" si="0"/>
        <v>No</v>
      </c>
    </row>
    <row r="3" spans="1:15" x14ac:dyDescent="0.25">
      <c r="A3" s="82" t="s">
        <v>75</v>
      </c>
      <c r="B3" s="2" t="s">
        <v>47</v>
      </c>
      <c r="C3" s="84">
        <v>6</v>
      </c>
      <c r="D3" s="84">
        <f t="shared" ref="D3:D26" ca="1" si="1">RANDBETWEEN(1,20)</f>
        <v>3</v>
      </c>
      <c r="E3" s="84">
        <f t="shared" ref="E3:E26" ca="1" si="2">D3+C3</f>
        <v>9</v>
      </c>
      <c r="F3" s="84" t="str">
        <f t="shared" ref="F3:O26" ca="1" si="3">IF($E3&gt;F$1-1,"Yes","No")</f>
        <v>No</v>
      </c>
      <c r="G3" s="2" t="str">
        <f t="shared" ca="1" si="3"/>
        <v>No</v>
      </c>
      <c r="H3" s="2" t="str">
        <f t="shared" ca="1" si="3"/>
        <v>No</v>
      </c>
      <c r="I3" s="2" t="str">
        <f t="shared" ca="1" si="3"/>
        <v>No</v>
      </c>
      <c r="J3" s="2" t="str">
        <f t="shared" ca="1" si="3"/>
        <v>No</v>
      </c>
      <c r="K3" s="2" t="str">
        <f t="shared" ca="1" si="3"/>
        <v>No</v>
      </c>
      <c r="L3" s="2" t="str">
        <f t="shared" ca="1" si="3"/>
        <v>No</v>
      </c>
      <c r="M3" s="2" t="str">
        <f t="shared" ca="1" si="3"/>
        <v>No</v>
      </c>
      <c r="N3" s="2" t="str">
        <f t="shared" ca="1" si="3"/>
        <v>No</v>
      </c>
      <c r="O3" s="29" t="str">
        <f t="shared" ca="1" si="3"/>
        <v>No</v>
      </c>
    </row>
    <row r="4" spans="1:15" x14ac:dyDescent="0.25">
      <c r="A4" s="83" t="s">
        <v>75</v>
      </c>
      <c r="B4" s="65" t="s">
        <v>48</v>
      </c>
      <c r="C4" s="85">
        <v>-1</v>
      </c>
      <c r="D4" s="85">
        <f t="shared" ca="1" si="1"/>
        <v>20</v>
      </c>
      <c r="E4" s="85">
        <f t="shared" ca="1" si="2"/>
        <v>19</v>
      </c>
      <c r="F4" s="85" t="str">
        <f t="shared" ca="1" si="3"/>
        <v>Yes</v>
      </c>
      <c r="G4" s="65" t="str">
        <f t="shared" ca="1" si="3"/>
        <v>Yes</v>
      </c>
      <c r="H4" s="65" t="str">
        <f t="shared" ca="1" si="3"/>
        <v>Yes</v>
      </c>
      <c r="I4" s="65" t="str">
        <f t="shared" ca="1" si="3"/>
        <v>Yes</v>
      </c>
      <c r="J4" s="65" t="str">
        <f t="shared" ca="1" si="3"/>
        <v>Yes</v>
      </c>
      <c r="K4" s="65" t="str">
        <f t="shared" ca="1" si="3"/>
        <v>No</v>
      </c>
      <c r="L4" s="65" t="str">
        <f t="shared" ca="1" si="3"/>
        <v>No</v>
      </c>
      <c r="M4" s="65" t="str">
        <f t="shared" ca="1" si="3"/>
        <v>No</v>
      </c>
      <c r="N4" s="65" t="str">
        <f t="shared" ca="1" si="3"/>
        <v>No</v>
      </c>
      <c r="O4" s="66" t="str">
        <f t="shared" ca="1" si="3"/>
        <v>No</v>
      </c>
    </row>
    <row r="5" spans="1:15" x14ac:dyDescent="0.25">
      <c r="A5" s="82" t="s">
        <v>74</v>
      </c>
      <c r="B5" s="2" t="s">
        <v>46</v>
      </c>
      <c r="C5" s="84">
        <v>2</v>
      </c>
      <c r="D5" s="84">
        <f ca="1">RANDBETWEEN(1,20)</f>
        <v>10</v>
      </c>
      <c r="E5" s="84">
        <f ca="1">D5+C5</f>
        <v>12</v>
      </c>
      <c r="F5" s="84" t="str">
        <f t="shared" ca="1" si="3"/>
        <v>Yes</v>
      </c>
      <c r="G5" s="2" t="str">
        <f t="shared" ca="1" si="3"/>
        <v>Yes</v>
      </c>
      <c r="H5" s="2" t="str">
        <f t="shared" ca="1" si="3"/>
        <v>No</v>
      </c>
      <c r="I5" s="2" t="str">
        <f t="shared" ca="1" si="3"/>
        <v>No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29" t="str">
        <f t="shared" ca="1" si="3"/>
        <v>No</v>
      </c>
    </row>
    <row r="6" spans="1:15" x14ac:dyDescent="0.25">
      <c r="A6" s="82" t="s">
        <v>74</v>
      </c>
      <c r="B6" s="2" t="s">
        <v>47</v>
      </c>
      <c r="C6" s="84">
        <v>4</v>
      </c>
      <c r="D6" s="84">
        <f t="shared" ca="1" si="1"/>
        <v>17</v>
      </c>
      <c r="E6" s="84">
        <f t="shared" ref="E6:E7" ca="1" si="4">D6+C6</f>
        <v>21</v>
      </c>
      <c r="F6" s="84" t="str">
        <f t="shared" ca="1" si="3"/>
        <v>Yes</v>
      </c>
      <c r="G6" s="2" t="str">
        <f t="shared" ca="1" si="3"/>
        <v>Yes</v>
      </c>
      <c r="H6" s="2" t="str">
        <f t="shared" ca="1" si="3"/>
        <v>Yes</v>
      </c>
      <c r="I6" s="2" t="str">
        <f t="shared" ca="1" si="3"/>
        <v>Yes</v>
      </c>
      <c r="J6" s="2" t="str">
        <f t="shared" ca="1" si="3"/>
        <v>Yes</v>
      </c>
      <c r="K6" s="2" t="str">
        <f t="shared" ca="1" si="3"/>
        <v>Yes</v>
      </c>
      <c r="L6" s="2" t="str">
        <f t="shared" ca="1" si="3"/>
        <v>No</v>
      </c>
      <c r="M6" s="2" t="str">
        <f t="shared" ca="1" si="3"/>
        <v>No</v>
      </c>
      <c r="N6" s="2" t="str">
        <f t="shared" ca="1" si="3"/>
        <v>No</v>
      </c>
      <c r="O6" s="29" t="str">
        <f t="shared" ca="1" si="3"/>
        <v>No</v>
      </c>
    </row>
    <row r="7" spans="1:15" x14ac:dyDescent="0.25">
      <c r="A7" s="83" t="s">
        <v>74</v>
      </c>
      <c r="B7" s="65" t="s">
        <v>48</v>
      </c>
      <c r="C7" s="85">
        <v>0</v>
      </c>
      <c r="D7" s="85">
        <f t="shared" ca="1" si="1"/>
        <v>10</v>
      </c>
      <c r="E7" s="85">
        <f t="shared" ca="1" si="4"/>
        <v>10</v>
      </c>
      <c r="F7" s="85" t="str">
        <f t="shared" ca="1" si="3"/>
        <v>Yes</v>
      </c>
      <c r="G7" s="65" t="str">
        <f t="shared" ca="1" si="3"/>
        <v>No</v>
      </c>
      <c r="H7" s="65" t="str">
        <f t="shared" ca="1" si="3"/>
        <v>No</v>
      </c>
      <c r="I7" s="65" t="str">
        <f t="shared" ca="1" si="3"/>
        <v>No</v>
      </c>
      <c r="J7" s="65" t="str">
        <f t="shared" ca="1" si="3"/>
        <v>No</v>
      </c>
      <c r="K7" s="65" t="str">
        <f t="shared" ca="1" si="3"/>
        <v>No</v>
      </c>
      <c r="L7" s="65" t="str">
        <f t="shared" ca="1" si="3"/>
        <v>No</v>
      </c>
      <c r="M7" s="65" t="str">
        <f t="shared" ca="1" si="3"/>
        <v>No</v>
      </c>
      <c r="N7" s="65" t="str">
        <f t="shared" ca="1" si="3"/>
        <v>No</v>
      </c>
      <c r="O7" s="66" t="str">
        <f t="shared" ca="1" si="3"/>
        <v>No</v>
      </c>
    </row>
    <row r="8" spans="1:15" x14ac:dyDescent="0.25">
      <c r="A8" s="82" t="s">
        <v>71</v>
      </c>
      <c r="B8" s="2" t="s">
        <v>46</v>
      </c>
      <c r="C8" s="84">
        <v>2</v>
      </c>
      <c r="D8" s="84">
        <f ca="1">RANDBETWEEN(1,20)</f>
        <v>19</v>
      </c>
      <c r="E8" s="84">
        <f ca="1">D8+C8</f>
        <v>21</v>
      </c>
      <c r="F8" s="84" t="str">
        <f t="shared" ca="1" si="3"/>
        <v>Yes</v>
      </c>
      <c r="G8" s="2" t="str">
        <f t="shared" ca="1" si="3"/>
        <v>Yes</v>
      </c>
      <c r="H8" s="2" t="str">
        <f t="shared" ca="1" si="3"/>
        <v>Yes</v>
      </c>
      <c r="I8" s="2" t="str">
        <f t="shared" ca="1" si="3"/>
        <v>Yes</v>
      </c>
      <c r="J8" s="2" t="str">
        <f t="shared" ca="1" si="3"/>
        <v>Yes</v>
      </c>
      <c r="K8" s="2" t="str">
        <f t="shared" ca="1" si="3"/>
        <v>Yes</v>
      </c>
      <c r="L8" s="2" t="str">
        <f t="shared" ca="1" si="3"/>
        <v>No</v>
      </c>
      <c r="M8" s="2" t="str">
        <f t="shared" ca="1" si="3"/>
        <v>No</v>
      </c>
      <c r="N8" s="2" t="str">
        <f t="shared" ca="1" si="3"/>
        <v>No</v>
      </c>
      <c r="O8" s="29" t="str">
        <f t="shared" ca="1" si="3"/>
        <v>No</v>
      </c>
    </row>
    <row r="9" spans="1:15" x14ac:dyDescent="0.25">
      <c r="A9" s="82" t="s">
        <v>71</v>
      </c>
      <c r="B9" s="2" t="s">
        <v>47</v>
      </c>
      <c r="C9" s="84">
        <v>2</v>
      </c>
      <c r="D9" s="84">
        <f t="shared" ca="1" si="1"/>
        <v>1</v>
      </c>
      <c r="E9" s="84">
        <f t="shared" ref="E9:E10" ca="1" si="5">D9+C9</f>
        <v>3</v>
      </c>
      <c r="F9" s="84" t="str">
        <f t="shared" ca="1" si="3"/>
        <v>No</v>
      </c>
      <c r="G9" s="2" t="str">
        <f t="shared" ca="1" si="3"/>
        <v>No</v>
      </c>
      <c r="H9" s="2" t="str">
        <f t="shared" ca="1" si="3"/>
        <v>No</v>
      </c>
      <c r="I9" s="2" t="str">
        <f t="shared" ca="1" si="3"/>
        <v>No</v>
      </c>
      <c r="J9" s="2" t="str">
        <f t="shared" ca="1" si="3"/>
        <v>No</v>
      </c>
      <c r="K9" s="2" t="str">
        <f t="shared" ca="1" si="3"/>
        <v>No</v>
      </c>
      <c r="L9" s="2" t="str">
        <f t="shared" ca="1" si="3"/>
        <v>No</v>
      </c>
      <c r="M9" s="2" t="str">
        <f t="shared" ca="1" si="3"/>
        <v>No</v>
      </c>
      <c r="N9" s="2" t="str">
        <f t="shared" ca="1" si="3"/>
        <v>No</v>
      </c>
      <c r="O9" s="29" t="str">
        <f t="shared" ca="1" si="3"/>
        <v>No</v>
      </c>
    </row>
    <row r="10" spans="1:15" x14ac:dyDescent="0.25">
      <c r="A10" s="83" t="s">
        <v>71</v>
      </c>
      <c r="B10" s="65" t="s">
        <v>48</v>
      </c>
      <c r="C10" s="85">
        <v>2</v>
      </c>
      <c r="D10" s="85">
        <f t="shared" ca="1" si="1"/>
        <v>19</v>
      </c>
      <c r="E10" s="85">
        <f t="shared" ca="1" si="5"/>
        <v>21</v>
      </c>
      <c r="F10" s="85" t="str">
        <f t="shared" ca="1" si="3"/>
        <v>Yes</v>
      </c>
      <c r="G10" s="65" t="str">
        <f t="shared" ca="1" si="3"/>
        <v>Yes</v>
      </c>
      <c r="H10" s="65" t="str">
        <f t="shared" ca="1" si="3"/>
        <v>Yes</v>
      </c>
      <c r="I10" s="65" t="str">
        <f t="shared" ca="1" si="3"/>
        <v>Yes</v>
      </c>
      <c r="J10" s="65" t="str">
        <f t="shared" ca="1" si="3"/>
        <v>Yes</v>
      </c>
      <c r="K10" s="65" t="str">
        <f t="shared" ca="1" si="3"/>
        <v>Yes</v>
      </c>
      <c r="L10" s="65" t="str">
        <f t="shared" ca="1" si="3"/>
        <v>No</v>
      </c>
      <c r="M10" s="65" t="str">
        <f t="shared" ca="1" si="3"/>
        <v>No</v>
      </c>
      <c r="N10" s="65" t="str">
        <f t="shared" ca="1" si="3"/>
        <v>No</v>
      </c>
      <c r="O10" s="66" t="str">
        <f t="shared" ca="1" si="3"/>
        <v>No</v>
      </c>
    </row>
    <row r="11" spans="1:15" x14ac:dyDescent="0.25">
      <c r="A11" s="82" t="s">
        <v>72</v>
      </c>
      <c r="B11" s="2" t="s">
        <v>46</v>
      </c>
      <c r="C11" s="84">
        <v>0</v>
      </c>
      <c r="D11" s="84">
        <f ca="1">RANDBETWEEN(1,20)</f>
        <v>3</v>
      </c>
      <c r="E11" s="84">
        <f ca="1">D11+C11</f>
        <v>3</v>
      </c>
      <c r="F11" s="84" t="str">
        <f t="shared" ca="1" si="3"/>
        <v>No</v>
      </c>
      <c r="G11" s="2" t="str">
        <f t="shared" ca="1" si="3"/>
        <v>No</v>
      </c>
      <c r="H11" s="2" t="str">
        <f t="shared" ca="1" si="3"/>
        <v>No</v>
      </c>
      <c r="I11" s="2" t="str">
        <f t="shared" ca="1" si="3"/>
        <v>No</v>
      </c>
      <c r="J11" s="2" t="str">
        <f t="shared" ca="1" si="3"/>
        <v>No</v>
      </c>
      <c r="K11" s="2" t="str">
        <f t="shared" ca="1" si="3"/>
        <v>No</v>
      </c>
      <c r="L11" s="2" t="str">
        <f t="shared" ca="1" si="3"/>
        <v>No</v>
      </c>
      <c r="M11" s="2" t="str">
        <f t="shared" ca="1" si="3"/>
        <v>No</v>
      </c>
      <c r="N11" s="2" t="str">
        <f t="shared" ca="1" si="3"/>
        <v>No</v>
      </c>
      <c r="O11" s="29" t="str">
        <f t="shared" ca="1" si="3"/>
        <v>No</v>
      </c>
    </row>
    <row r="12" spans="1:15" x14ac:dyDescent="0.25">
      <c r="A12" s="82" t="s">
        <v>72</v>
      </c>
      <c r="B12" s="2" t="s">
        <v>47</v>
      </c>
      <c r="C12" s="84">
        <v>1</v>
      </c>
      <c r="D12" s="84">
        <f t="shared" ca="1" si="1"/>
        <v>8</v>
      </c>
      <c r="E12" s="84">
        <f t="shared" ref="E12:E13" ca="1" si="6">D12+C12</f>
        <v>9</v>
      </c>
      <c r="F12" s="84" t="str">
        <f t="shared" ca="1" si="3"/>
        <v>No</v>
      </c>
      <c r="G12" s="2" t="str">
        <f t="shared" ca="1" si="3"/>
        <v>No</v>
      </c>
      <c r="H12" s="2" t="str">
        <f t="shared" ca="1" si="3"/>
        <v>No</v>
      </c>
      <c r="I12" s="2" t="str">
        <f t="shared" ca="1" si="3"/>
        <v>No</v>
      </c>
      <c r="J12" s="2" t="str">
        <f t="shared" ca="1" si="3"/>
        <v>No</v>
      </c>
      <c r="K12" s="2" t="str">
        <f t="shared" ca="1" si="3"/>
        <v>No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29" t="str">
        <f t="shared" ca="1" si="3"/>
        <v>No</v>
      </c>
    </row>
    <row r="13" spans="1:15" x14ac:dyDescent="0.25">
      <c r="A13" s="83" t="s">
        <v>72</v>
      </c>
      <c r="B13" s="65" t="s">
        <v>48</v>
      </c>
      <c r="C13" s="85">
        <v>0</v>
      </c>
      <c r="D13" s="85">
        <f t="shared" ca="1" si="1"/>
        <v>11</v>
      </c>
      <c r="E13" s="85">
        <f t="shared" ca="1" si="6"/>
        <v>11</v>
      </c>
      <c r="F13" s="85" t="str">
        <f t="shared" ca="1" si="3"/>
        <v>Yes</v>
      </c>
      <c r="G13" s="65" t="str">
        <f t="shared" ca="1" si="3"/>
        <v>No</v>
      </c>
      <c r="H13" s="65" t="str">
        <f t="shared" ca="1" si="3"/>
        <v>No</v>
      </c>
      <c r="I13" s="65" t="str">
        <f t="shared" ca="1" si="3"/>
        <v>No</v>
      </c>
      <c r="J13" s="65" t="str">
        <f t="shared" ca="1" si="3"/>
        <v>No</v>
      </c>
      <c r="K13" s="65" t="str">
        <f t="shared" ca="1" si="3"/>
        <v>No</v>
      </c>
      <c r="L13" s="65" t="str">
        <f t="shared" ca="1" si="3"/>
        <v>No</v>
      </c>
      <c r="M13" s="65" t="str">
        <f t="shared" ca="1" si="3"/>
        <v>No</v>
      </c>
      <c r="N13" s="65" t="str">
        <f t="shared" ca="1" si="3"/>
        <v>No</v>
      </c>
      <c r="O13" s="66" t="str">
        <f t="shared" ca="1" si="3"/>
        <v>No</v>
      </c>
    </row>
    <row r="14" spans="1:15" x14ac:dyDescent="0.25">
      <c r="A14" s="82" t="s">
        <v>70</v>
      </c>
      <c r="B14" s="2" t="s">
        <v>46</v>
      </c>
      <c r="C14" s="84">
        <v>2</v>
      </c>
      <c r="D14" s="84">
        <f ca="1">RANDBETWEEN(1,20)</f>
        <v>1</v>
      </c>
      <c r="E14" s="84">
        <f ca="1">D14+C14</f>
        <v>3</v>
      </c>
      <c r="F14" s="84" t="str">
        <f t="shared" ca="1" si="3"/>
        <v>No</v>
      </c>
      <c r="G14" s="2" t="str">
        <f t="shared" ca="1" si="3"/>
        <v>No</v>
      </c>
      <c r="H14" s="2" t="str">
        <f t="shared" ca="1" si="3"/>
        <v>No</v>
      </c>
      <c r="I14" s="2" t="str">
        <f t="shared" ca="1" si="3"/>
        <v>No</v>
      </c>
      <c r="J14" s="2" t="str">
        <f t="shared" ca="1" si="3"/>
        <v>No</v>
      </c>
      <c r="K14" s="2" t="str">
        <f t="shared" ca="1" si="3"/>
        <v>No</v>
      </c>
      <c r="L14" s="2" t="str">
        <f t="shared" ca="1" si="3"/>
        <v>No</v>
      </c>
      <c r="M14" s="2" t="str">
        <f t="shared" ca="1" si="3"/>
        <v>No</v>
      </c>
      <c r="N14" s="2" t="str">
        <f t="shared" ca="1" si="3"/>
        <v>No</v>
      </c>
      <c r="O14" s="29" t="str">
        <f t="shared" ca="1" si="3"/>
        <v>No</v>
      </c>
    </row>
    <row r="15" spans="1:15" x14ac:dyDescent="0.25">
      <c r="A15" s="82" t="s">
        <v>70</v>
      </c>
      <c r="B15" s="2" t="s">
        <v>47</v>
      </c>
      <c r="C15" s="84">
        <v>3</v>
      </c>
      <c r="D15" s="84">
        <f t="shared" ca="1" si="1"/>
        <v>8</v>
      </c>
      <c r="E15" s="84">
        <f t="shared" ref="E15:E16" ca="1" si="7">D15+C15</f>
        <v>11</v>
      </c>
      <c r="F15" s="84" t="str">
        <f t="shared" ca="1" si="3"/>
        <v>Yes</v>
      </c>
      <c r="G15" s="2" t="str">
        <f t="shared" ca="1" si="3"/>
        <v>No</v>
      </c>
      <c r="H15" s="2" t="str">
        <f t="shared" ca="1" si="3"/>
        <v>No</v>
      </c>
      <c r="I15" s="2" t="str">
        <f t="shared" ca="1" si="3"/>
        <v>No</v>
      </c>
      <c r="J15" s="2" t="str">
        <f t="shared" ca="1" si="3"/>
        <v>No</v>
      </c>
      <c r="K15" s="2" t="str">
        <f t="shared" ca="1" si="3"/>
        <v>No</v>
      </c>
      <c r="L15" s="2" t="str">
        <f t="shared" ca="1" si="3"/>
        <v>No</v>
      </c>
      <c r="M15" s="2" t="str">
        <f t="shared" ca="1" si="3"/>
        <v>No</v>
      </c>
      <c r="N15" s="2" t="str">
        <f t="shared" ca="1" si="3"/>
        <v>No</v>
      </c>
      <c r="O15" s="29" t="str">
        <f t="shared" ca="1" si="3"/>
        <v>No</v>
      </c>
    </row>
    <row r="16" spans="1:15" x14ac:dyDescent="0.25">
      <c r="A16" s="83" t="s">
        <v>70</v>
      </c>
      <c r="B16" s="65" t="s">
        <v>48</v>
      </c>
      <c r="C16" s="85">
        <v>1</v>
      </c>
      <c r="D16" s="85">
        <f t="shared" ca="1" si="1"/>
        <v>13</v>
      </c>
      <c r="E16" s="85">
        <f t="shared" ca="1" si="7"/>
        <v>14</v>
      </c>
      <c r="F16" s="85" t="str">
        <f t="shared" ca="1" si="3"/>
        <v>Yes</v>
      </c>
      <c r="G16" s="65" t="str">
        <f t="shared" ca="1" si="3"/>
        <v>Yes</v>
      </c>
      <c r="H16" s="65" t="str">
        <f t="shared" ca="1" si="3"/>
        <v>Yes</v>
      </c>
      <c r="I16" s="65" t="str">
        <f t="shared" ca="1" si="3"/>
        <v>No</v>
      </c>
      <c r="J16" s="65" t="str">
        <f t="shared" ca="1" si="3"/>
        <v>No</v>
      </c>
      <c r="K16" s="65" t="str">
        <f t="shared" ca="1" si="3"/>
        <v>No</v>
      </c>
      <c r="L16" s="65" t="str">
        <f t="shared" ca="1" si="3"/>
        <v>No</v>
      </c>
      <c r="M16" s="65" t="str">
        <f t="shared" ca="1" si="3"/>
        <v>No</v>
      </c>
      <c r="N16" s="65" t="str">
        <f t="shared" ca="1" si="3"/>
        <v>No</v>
      </c>
      <c r="O16" s="66" t="str">
        <f t="shared" ca="1" si="3"/>
        <v>No</v>
      </c>
    </row>
    <row r="17" spans="1:15" x14ac:dyDescent="0.25">
      <c r="A17" s="82" t="s">
        <v>73</v>
      </c>
      <c r="B17" s="2" t="s">
        <v>46</v>
      </c>
      <c r="C17" s="84">
        <v>-1</v>
      </c>
      <c r="D17" s="84">
        <f ca="1">RANDBETWEEN(1,20)</f>
        <v>11</v>
      </c>
      <c r="E17" s="84">
        <f ca="1">D17+C17</f>
        <v>10</v>
      </c>
      <c r="F17" s="84" t="str">
        <f t="shared" ca="1" si="3"/>
        <v>Yes</v>
      </c>
      <c r="G17" s="2" t="str">
        <f t="shared" ca="1" si="3"/>
        <v>No</v>
      </c>
      <c r="H17" s="2" t="str">
        <f t="shared" ca="1" si="3"/>
        <v>No</v>
      </c>
      <c r="I17" s="2" t="str">
        <f t="shared" ca="1" si="3"/>
        <v>No</v>
      </c>
      <c r="J17" s="2" t="str">
        <f t="shared" ca="1" si="3"/>
        <v>No</v>
      </c>
      <c r="K17" s="2" t="str">
        <f t="shared" ca="1" si="3"/>
        <v>No</v>
      </c>
      <c r="L17" s="2" t="str">
        <f t="shared" ca="1" si="3"/>
        <v>No</v>
      </c>
      <c r="M17" s="2" t="str">
        <f t="shared" ca="1" si="3"/>
        <v>No</v>
      </c>
      <c r="N17" s="2" t="str">
        <f t="shared" ca="1" si="3"/>
        <v>No</v>
      </c>
      <c r="O17" s="29" t="str">
        <f t="shared" ca="1" si="3"/>
        <v>No</v>
      </c>
    </row>
    <row r="18" spans="1:15" x14ac:dyDescent="0.25">
      <c r="A18" s="82" t="s">
        <v>73</v>
      </c>
      <c r="B18" s="2" t="s">
        <v>47</v>
      </c>
      <c r="C18" s="84">
        <v>2</v>
      </c>
      <c r="D18" s="84">
        <f t="shared" ca="1" si="1"/>
        <v>6</v>
      </c>
      <c r="E18" s="84">
        <f t="shared" ref="E18:E19" ca="1" si="8">D18+C18</f>
        <v>8</v>
      </c>
      <c r="F18" s="84" t="str">
        <f t="shared" ca="1" si="3"/>
        <v>No</v>
      </c>
      <c r="G18" s="2" t="str">
        <f t="shared" ca="1" si="3"/>
        <v>No</v>
      </c>
      <c r="H18" s="2" t="str">
        <f t="shared" ca="1" si="3"/>
        <v>No</v>
      </c>
      <c r="I18" s="2" t="str">
        <f t="shared" ca="1" si="3"/>
        <v>No</v>
      </c>
      <c r="J18" s="2" t="str">
        <f t="shared" ca="1" si="3"/>
        <v>No</v>
      </c>
      <c r="K18" s="2" t="str">
        <f t="shared" ca="1" si="3"/>
        <v>No</v>
      </c>
      <c r="L18" s="2" t="str">
        <f t="shared" ca="1" si="3"/>
        <v>No</v>
      </c>
      <c r="M18" s="2" t="str">
        <f t="shared" ca="1" si="3"/>
        <v>No</v>
      </c>
      <c r="N18" s="2" t="str">
        <f t="shared" ca="1" si="3"/>
        <v>No</v>
      </c>
      <c r="O18" s="29" t="str">
        <f t="shared" ca="1" si="3"/>
        <v>No</v>
      </c>
    </row>
    <row r="19" spans="1:15" x14ac:dyDescent="0.25">
      <c r="A19" s="83" t="s">
        <v>73</v>
      </c>
      <c r="B19" s="65" t="s">
        <v>48</v>
      </c>
      <c r="C19" s="85">
        <v>1</v>
      </c>
      <c r="D19" s="85">
        <f t="shared" ca="1" si="1"/>
        <v>9</v>
      </c>
      <c r="E19" s="85">
        <f t="shared" ca="1" si="8"/>
        <v>10</v>
      </c>
      <c r="F19" s="85" t="str">
        <f t="shared" ca="1" si="3"/>
        <v>Yes</v>
      </c>
      <c r="G19" s="65" t="str">
        <f t="shared" ca="1" si="3"/>
        <v>No</v>
      </c>
      <c r="H19" s="65" t="str">
        <f t="shared" ca="1" si="3"/>
        <v>No</v>
      </c>
      <c r="I19" s="65" t="str">
        <f t="shared" ca="1" si="3"/>
        <v>No</v>
      </c>
      <c r="J19" s="65" t="str">
        <f t="shared" ca="1" si="3"/>
        <v>No</v>
      </c>
      <c r="K19" s="65" t="str">
        <f t="shared" ca="1" si="3"/>
        <v>No</v>
      </c>
      <c r="L19" s="65" t="str">
        <f t="shared" ca="1" si="3"/>
        <v>No</v>
      </c>
      <c r="M19" s="65" t="str">
        <f t="shared" ca="1" si="3"/>
        <v>No</v>
      </c>
      <c r="N19" s="65" t="str">
        <f t="shared" ca="1" si="3"/>
        <v>No</v>
      </c>
      <c r="O19" s="66" t="str">
        <f t="shared" ca="1" si="3"/>
        <v>No</v>
      </c>
    </row>
    <row r="20" spans="1:15" x14ac:dyDescent="0.25">
      <c r="A20" s="80" t="s">
        <v>58</v>
      </c>
      <c r="B20" s="2" t="s">
        <v>46</v>
      </c>
      <c r="C20" s="84">
        <v>2</v>
      </c>
      <c r="D20" s="84">
        <f ca="1">RANDBETWEEN(1,20)</f>
        <v>1</v>
      </c>
      <c r="E20" s="84">
        <f ca="1">D20+C20</f>
        <v>3</v>
      </c>
      <c r="F20" s="84" t="str">
        <f t="shared" ca="1" si="3"/>
        <v>No</v>
      </c>
      <c r="G20" s="2" t="str">
        <f t="shared" ca="1" si="3"/>
        <v>No</v>
      </c>
      <c r="H20" s="2" t="str">
        <f t="shared" ca="1" si="3"/>
        <v>No</v>
      </c>
      <c r="I20" s="2" t="str">
        <f t="shared" ca="1" si="3"/>
        <v>No</v>
      </c>
      <c r="J20" s="2" t="str">
        <f t="shared" ca="1" si="3"/>
        <v>No</v>
      </c>
      <c r="K20" s="2" t="str">
        <f t="shared" ca="1" si="3"/>
        <v>No</v>
      </c>
      <c r="L20" s="2" t="str">
        <f t="shared" ca="1" si="3"/>
        <v>No</v>
      </c>
      <c r="M20" s="2" t="str">
        <f t="shared" ca="1" si="3"/>
        <v>No</v>
      </c>
      <c r="N20" s="2" t="str">
        <f t="shared" ca="1" si="3"/>
        <v>No</v>
      </c>
      <c r="O20" s="29" t="str">
        <f t="shared" ca="1" si="3"/>
        <v>No</v>
      </c>
    </row>
    <row r="21" spans="1:15" x14ac:dyDescent="0.25">
      <c r="A21" s="80" t="s">
        <v>58</v>
      </c>
      <c r="B21" s="2" t="s">
        <v>47</v>
      </c>
      <c r="C21" s="84">
        <v>6</v>
      </c>
      <c r="D21" s="84">
        <f t="shared" ref="D21:D22" ca="1" si="9">RANDBETWEEN(1,20)</f>
        <v>16</v>
      </c>
      <c r="E21" s="84">
        <f t="shared" ref="E21:E22" ca="1" si="10">D21+C21</f>
        <v>22</v>
      </c>
      <c r="F21" s="84" t="str">
        <f t="shared" ca="1" si="3"/>
        <v>Yes</v>
      </c>
      <c r="G21" s="2" t="str">
        <f t="shared" ca="1" si="3"/>
        <v>Yes</v>
      </c>
      <c r="H21" s="2" t="str">
        <f t="shared" ca="1" si="3"/>
        <v>Yes</v>
      </c>
      <c r="I21" s="2" t="str">
        <f t="shared" ca="1" si="3"/>
        <v>Yes</v>
      </c>
      <c r="J21" s="2" t="str">
        <f t="shared" ca="1" si="3"/>
        <v>Yes</v>
      </c>
      <c r="K21" s="2" t="str">
        <f t="shared" ca="1" si="3"/>
        <v>Yes</v>
      </c>
      <c r="L21" s="2" t="str">
        <f t="shared" ca="1" si="3"/>
        <v>Yes</v>
      </c>
      <c r="M21" s="2" t="str">
        <f t="shared" ca="1" si="3"/>
        <v>No</v>
      </c>
      <c r="N21" s="2" t="str">
        <f t="shared" ca="1" si="3"/>
        <v>No</v>
      </c>
      <c r="O21" s="29" t="str">
        <f t="shared" ca="1" si="3"/>
        <v>No</v>
      </c>
    </row>
    <row r="22" spans="1:15" x14ac:dyDescent="0.25">
      <c r="A22" s="81" t="s">
        <v>58</v>
      </c>
      <c r="B22" s="65" t="s">
        <v>48</v>
      </c>
      <c r="C22" s="85">
        <v>3</v>
      </c>
      <c r="D22" s="85">
        <f t="shared" ca="1" si="9"/>
        <v>17</v>
      </c>
      <c r="E22" s="85">
        <f t="shared" ca="1" si="10"/>
        <v>20</v>
      </c>
      <c r="F22" s="85" t="str">
        <f t="shared" ca="1" si="3"/>
        <v>Yes</v>
      </c>
      <c r="G22" s="65" t="str">
        <f t="shared" ca="1" si="3"/>
        <v>Yes</v>
      </c>
      <c r="H22" s="65" t="str">
        <f t="shared" ca="1" si="3"/>
        <v>Yes</v>
      </c>
      <c r="I22" s="65" t="str">
        <f t="shared" ca="1" si="3"/>
        <v>Yes</v>
      </c>
      <c r="J22" s="65" t="str">
        <f t="shared" ca="1" si="3"/>
        <v>Yes</v>
      </c>
      <c r="K22" s="65" t="str">
        <f t="shared" ca="1" si="3"/>
        <v>Yes</v>
      </c>
      <c r="L22" s="65" t="str">
        <f t="shared" ca="1" si="3"/>
        <v>No</v>
      </c>
      <c r="M22" s="65" t="str">
        <f t="shared" ca="1" si="3"/>
        <v>No</v>
      </c>
      <c r="N22" s="65" t="str">
        <f t="shared" ca="1" si="3"/>
        <v>No</v>
      </c>
      <c r="O22" s="66" t="str">
        <f t="shared" ca="1" si="3"/>
        <v>No</v>
      </c>
    </row>
    <row r="23" spans="1:15" x14ac:dyDescent="0.25">
      <c r="A23" s="80" t="s">
        <v>55</v>
      </c>
      <c r="B23" s="2" t="s">
        <v>46</v>
      </c>
      <c r="C23" s="84">
        <v>4</v>
      </c>
      <c r="D23" s="84">
        <f t="shared" ca="1" si="1"/>
        <v>18</v>
      </c>
      <c r="E23" s="84">
        <f t="shared" ca="1" si="2"/>
        <v>22</v>
      </c>
      <c r="F23" s="84" t="str">
        <f t="shared" ca="1" si="3"/>
        <v>Yes</v>
      </c>
      <c r="G23" s="2" t="str">
        <f t="shared" ca="1" si="3"/>
        <v>Yes</v>
      </c>
      <c r="H23" s="2" t="str">
        <f t="shared" ca="1" si="3"/>
        <v>Yes</v>
      </c>
      <c r="I23" s="2" t="str">
        <f t="shared" ca="1" si="3"/>
        <v>Yes</v>
      </c>
      <c r="J23" s="2" t="str">
        <f t="shared" ca="1" si="3"/>
        <v>Yes</v>
      </c>
      <c r="K23" s="2" t="str">
        <f t="shared" ca="1" si="3"/>
        <v>Yes</v>
      </c>
      <c r="L23" s="2" t="str">
        <f t="shared" ca="1" si="3"/>
        <v>Yes</v>
      </c>
      <c r="M23" s="2" t="str">
        <f t="shared" ca="1" si="3"/>
        <v>No</v>
      </c>
      <c r="N23" s="2" t="str">
        <f t="shared" ca="1" si="3"/>
        <v>No</v>
      </c>
      <c r="O23" s="29" t="str">
        <f t="shared" ca="1" si="3"/>
        <v>No</v>
      </c>
    </row>
    <row r="24" spans="1:15" x14ac:dyDescent="0.25">
      <c r="A24" s="80" t="s">
        <v>55</v>
      </c>
      <c r="B24" s="2" t="s">
        <v>47</v>
      </c>
      <c r="C24" s="84">
        <v>4</v>
      </c>
      <c r="D24" s="84">
        <f t="shared" ca="1" si="1"/>
        <v>17</v>
      </c>
      <c r="E24" s="84">
        <f t="shared" ca="1" si="2"/>
        <v>21</v>
      </c>
      <c r="F24" s="84" t="str">
        <f t="shared" ca="1" si="3"/>
        <v>Yes</v>
      </c>
      <c r="G24" s="2" t="str">
        <f t="shared" ca="1" si="3"/>
        <v>Yes</v>
      </c>
      <c r="H24" s="2" t="str">
        <f t="shared" ca="1" si="3"/>
        <v>Yes</v>
      </c>
      <c r="I24" s="2" t="str">
        <f t="shared" ca="1" si="3"/>
        <v>Yes</v>
      </c>
      <c r="J24" s="2" t="str">
        <f t="shared" ca="1" si="3"/>
        <v>Yes</v>
      </c>
      <c r="K24" s="2" t="str">
        <f t="shared" ca="1" si="3"/>
        <v>Yes</v>
      </c>
      <c r="L24" s="2" t="str">
        <f t="shared" ca="1" si="3"/>
        <v>No</v>
      </c>
      <c r="M24" s="2" t="str">
        <f t="shared" ca="1" si="3"/>
        <v>No</v>
      </c>
      <c r="N24" s="2" t="str">
        <f t="shared" ca="1" si="3"/>
        <v>No</v>
      </c>
      <c r="O24" s="29" t="str">
        <f t="shared" ca="1" si="3"/>
        <v>No</v>
      </c>
    </row>
    <row r="25" spans="1:15" x14ac:dyDescent="0.25">
      <c r="A25" s="80" t="s">
        <v>57</v>
      </c>
      <c r="B25" s="2" t="s">
        <v>47</v>
      </c>
      <c r="C25" s="84">
        <v>6</v>
      </c>
      <c r="D25" s="84">
        <f t="shared" ca="1" si="1"/>
        <v>17</v>
      </c>
      <c r="E25" s="84">
        <f t="shared" ref="E25" ca="1" si="11">D25+C25</f>
        <v>23</v>
      </c>
      <c r="F25" s="84" t="str">
        <f t="shared" ca="1" si="3"/>
        <v>Yes</v>
      </c>
      <c r="G25" s="2" t="str">
        <f t="shared" ca="1" si="3"/>
        <v>Yes</v>
      </c>
      <c r="H25" s="2" t="str">
        <f t="shared" ca="1" si="3"/>
        <v>Yes</v>
      </c>
      <c r="I25" s="2" t="str">
        <f t="shared" ca="1" si="3"/>
        <v>Yes</v>
      </c>
      <c r="J25" s="2" t="str">
        <f t="shared" ca="1" si="3"/>
        <v>Yes</v>
      </c>
      <c r="K25" s="2" t="str">
        <f t="shared" ca="1" si="3"/>
        <v>Yes</v>
      </c>
      <c r="L25" s="2" t="str">
        <f t="shared" ca="1" si="3"/>
        <v>Yes</v>
      </c>
      <c r="M25" s="2" t="str">
        <f t="shared" ca="1" si="3"/>
        <v>No</v>
      </c>
      <c r="N25" s="2" t="str">
        <f t="shared" ca="1" si="3"/>
        <v>No</v>
      </c>
      <c r="O25" s="29" t="str">
        <f t="shared" ca="1" si="3"/>
        <v>No</v>
      </c>
    </row>
    <row r="26" spans="1:15" x14ac:dyDescent="0.25">
      <c r="A26" s="81" t="s">
        <v>55</v>
      </c>
      <c r="B26" s="65" t="s">
        <v>48</v>
      </c>
      <c r="C26" s="85">
        <v>5</v>
      </c>
      <c r="D26" s="85">
        <f t="shared" ca="1" si="1"/>
        <v>9</v>
      </c>
      <c r="E26" s="85">
        <f t="shared" ca="1" si="2"/>
        <v>14</v>
      </c>
      <c r="F26" s="85" t="str">
        <f t="shared" ca="1" si="3"/>
        <v>Yes</v>
      </c>
      <c r="G26" s="65" t="str">
        <f t="shared" ca="1" si="3"/>
        <v>Yes</v>
      </c>
      <c r="H26" s="65" t="str">
        <f t="shared" ca="1" si="3"/>
        <v>Yes</v>
      </c>
      <c r="I26" s="65" t="str">
        <f t="shared" ca="1" si="3"/>
        <v>No</v>
      </c>
      <c r="J26" s="65" t="str">
        <f t="shared" ca="1" si="3"/>
        <v>No</v>
      </c>
      <c r="K26" s="65" t="str">
        <f t="shared" ca="1" si="3"/>
        <v>No</v>
      </c>
      <c r="L26" s="65" t="str">
        <f t="shared" ca="1" si="3"/>
        <v>No</v>
      </c>
      <c r="M26" s="65" t="str">
        <f t="shared" ca="1" si="3"/>
        <v>No</v>
      </c>
      <c r="N26" s="65" t="str">
        <f t="shared" ca="1" si="3"/>
        <v>No</v>
      </c>
      <c r="O26" s="66" t="str">
        <f t="shared" ca="1" si="3"/>
        <v>No</v>
      </c>
    </row>
  </sheetData>
  <sortState ref="A47:O50">
    <sortCondition ref="B47:B50"/>
  </sortState>
  <conditionalFormatting sqref="D27:D1048576">
    <cfRule type="cellIs" dxfId="83" priority="485" operator="equal">
      <formula>20</formula>
    </cfRule>
    <cfRule type="cellIs" dxfId="82" priority="486" operator="equal">
      <formula>1</formula>
    </cfRule>
  </conditionalFormatting>
  <conditionalFormatting sqref="F2:O4">
    <cfRule type="cellIs" dxfId="81" priority="283" operator="equal">
      <formula>"No"</formula>
    </cfRule>
    <cfRule type="cellIs" dxfId="80" priority="284" operator="equal">
      <formula>"Yes"</formula>
    </cfRule>
  </conditionalFormatting>
  <conditionalFormatting sqref="A2">
    <cfRule type="cellIs" dxfId="79" priority="91" operator="equal">
      <formula>"No"</formula>
    </cfRule>
    <cfRule type="cellIs" dxfId="78" priority="92" operator="equal">
      <formula>"Yes"</formula>
    </cfRule>
  </conditionalFormatting>
  <conditionalFormatting sqref="F2:O2">
    <cfRule type="cellIs" dxfId="77" priority="93" operator="equal">
      <formula>"No"</formula>
    </cfRule>
    <cfRule type="cellIs" dxfId="76" priority="94" operator="equal">
      <formula>"Yes"</formula>
    </cfRule>
  </conditionalFormatting>
  <conditionalFormatting sqref="F3:O4">
    <cfRule type="cellIs" dxfId="75" priority="89" operator="equal">
      <formula>"No"</formula>
    </cfRule>
    <cfRule type="cellIs" dxfId="74" priority="90" operator="equal">
      <formula>"Yes"</formula>
    </cfRule>
  </conditionalFormatting>
  <conditionalFormatting sqref="A3:A4">
    <cfRule type="cellIs" dxfId="73" priority="87" operator="equal">
      <formula>"No"</formula>
    </cfRule>
    <cfRule type="cellIs" dxfId="72" priority="88" operator="equal">
      <formula>"Yes"</formula>
    </cfRule>
  </conditionalFormatting>
  <conditionalFormatting sqref="D23:D24 D26">
    <cfRule type="cellIs" dxfId="71" priority="77" operator="equal">
      <formula>20</formula>
    </cfRule>
    <cfRule type="cellIs" dxfId="70" priority="78" operator="equal">
      <formula>1</formula>
    </cfRule>
  </conditionalFormatting>
  <conditionalFormatting sqref="F23:O24 F26:O26">
    <cfRule type="cellIs" dxfId="69" priority="75" operator="equal">
      <formula>"No"</formula>
    </cfRule>
    <cfRule type="cellIs" dxfId="68" priority="76" operator="equal">
      <formula>"Yes"</formula>
    </cfRule>
  </conditionalFormatting>
  <conditionalFormatting sqref="D25">
    <cfRule type="cellIs" dxfId="67" priority="73" operator="equal">
      <formula>20</formula>
    </cfRule>
    <cfRule type="cellIs" dxfId="66" priority="74" operator="equal">
      <formula>1</formula>
    </cfRule>
  </conditionalFormatting>
  <conditionalFormatting sqref="F25:O25">
    <cfRule type="cellIs" dxfId="65" priority="71" operator="equal">
      <formula>"No"</formula>
    </cfRule>
    <cfRule type="cellIs" dxfId="64" priority="72" operator="equal">
      <formula>"Yes"</formula>
    </cfRule>
  </conditionalFormatting>
  <conditionalFormatting sqref="A5">
    <cfRule type="cellIs" dxfId="63" priority="69" operator="equal">
      <formula>"No"</formula>
    </cfRule>
    <cfRule type="cellIs" dxfId="62" priority="70" operator="equal">
      <formula>"Yes"</formula>
    </cfRule>
  </conditionalFormatting>
  <conditionalFormatting sqref="A6:A7">
    <cfRule type="cellIs" dxfId="61" priority="67" operator="equal">
      <formula>"No"</formula>
    </cfRule>
    <cfRule type="cellIs" dxfId="60" priority="68" operator="equal">
      <formula>"Yes"</formula>
    </cfRule>
  </conditionalFormatting>
  <conditionalFormatting sqref="F5:O7">
    <cfRule type="cellIs" dxfId="59" priority="65" operator="equal">
      <formula>"No"</formula>
    </cfRule>
    <cfRule type="cellIs" dxfId="58" priority="66" operator="equal">
      <formula>"Yes"</formula>
    </cfRule>
  </conditionalFormatting>
  <conditionalFormatting sqref="F5:O5">
    <cfRule type="cellIs" dxfId="57" priority="63" operator="equal">
      <formula>"No"</formula>
    </cfRule>
    <cfRule type="cellIs" dxfId="56" priority="64" operator="equal">
      <formula>"Yes"</formula>
    </cfRule>
  </conditionalFormatting>
  <conditionalFormatting sqref="F6:O7">
    <cfRule type="cellIs" dxfId="55" priority="61" operator="equal">
      <formula>"No"</formula>
    </cfRule>
    <cfRule type="cellIs" dxfId="54" priority="62" operator="equal">
      <formula>"Yes"</formula>
    </cfRule>
  </conditionalFormatting>
  <conditionalFormatting sqref="F20:O22">
    <cfRule type="cellIs" dxfId="53" priority="59" operator="equal">
      <formula>"No"</formula>
    </cfRule>
    <cfRule type="cellIs" dxfId="52" priority="60" operator="equal">
      <formula>"Yes"</formula>
    </cfRule>
  </conditionalFormatting>
  <conditionalFormatting sqref="A20">
    <cfRule type="cellIs" dxfId="51" priority="55" operator="equal">
      <formula>"No"</formula>
    </cfRule>
    <cfRule type="cellIs" dxfId="50" priority="56" operator="equal">
      <formula>"Yes"</formula>
    </cfRule>
  </conditionalFormatting>
  <conditionalFormatting sqref="F20:O20">
    <cfRule type="cellIs" dxfId="49" priority="57" operator="equal">
      <formula>"No"</formula>
    </cfRule>
    <cfRule type="cellIs" dxfId="48" priority="58" operator="equal">
      <formula>"Yes"</formula>
    </cfRule>
  </conditionalFormatting>
  <conditionalFormatting sqref="F21:O22">
    <cfRule type="cellIs" dxfId="47" priority="53" operator="equal">
      <formula>"No"</formula>
    </cfRule>
    <cfRule type="cellIs" dxfId="46" priority="54" operator="equal">
      <formula>"Yes"</formula>
    </cfRule>
  </conditionalFormatting>
  <conditionalFormatting sqref="A21:A22">
    <cfRule type="cellIs" dxfId="45" priority="51" operator="equal">
      <formula>"No"</formula>
    </cfRule>
    <cfRule type="cellIs" dxfId="44" priority="52" operator="equal">
      <formula>"Yes"</formula>
    </cfRule>
  </conditionalFormatting>
  <conditionalFormatting sqref="A8">
    <cfRule type="cellIs" dxfId="43" priority="49" operator="equal">
      <formula>"No"</formula>
    </cfRule>
    <cfRule type="cellIs" dxfId="42" priority="50" operator="equal">
      <formula>"Yes"</formula>
    </cfRule>
  </conditionalFormatting>
  <conditionalFormatting sqref="A9:A10">
    <cfRule type="cellIs" dxfId="41" priority="47" operator="equal">
      <formula>"No"</formula>
    </cfRule>
    <cfRule type="cellIs" dxfId="40" priority="48" operator="equal">
      <formula>"Yes"</formula>
    </cfRule>
  </conditionalFormatting>
  <conditionalFormatting sqref="F8:O10">
    <cfRule type="cellIs" dxfId="39" priority="45" operator="equal">
      <formula>"No"</formula>
    </cfRule>
    <cfRule type="cellIs" dxfId="38" priority="46" operator="equal">
      <formula>"Yes"</formula>
    </cfRule>
  </conditionalFormatting>
  <conditionalFormatting sqref="F8:O8">
    <cfRule type="cellIs" dxfId="37" priority="43" operator="equal">
      <formula>"No"</formula>
    </cfRule>
    <cfRule type="cellIs" dxfId="36" priority="44" operator="equal">
      <formula>"Yes"</formula>
    </cfRule>
  </conditionalFormatting>
  <conditionalFormatting sqref="F9:O10">
    <cfRule type="cellIs" dxfId="35" priority="41" operator="equal">
      <formula>"No"</formula>
    </cfRule>
    <cfRule type="cellIs" dxfId="34" priority="42" operator="equal">
      <formula>"Yes"</formula>
    </cfRule>
  </conditionalFormatting>
  <conditionalFormatting sqref="A11">
    <cfRule type="cellIs" dxfId="33" priority="39" operator="equal">
      <formula>"No"</formula>
    </cfRule>
    <cfRule type="cellIs" dxfId="32" priority="40" operator="equal">
      <formula>"Yes"</formula>
    </cfRule>
  </conditionalFormatting>
  <conditionalFormatting sqref="A12:A13">
    <cfRule type="cellIs" dxfId="31" priority="37" operator="equal">
      <formula>"No"</formula>
    </cfRule>
    <cfRule type="cellIs" dxfId="30" priority="38" operator="equal">
      <formula>"Yes"</formula>
    </cfRule>
  </conditionalFormatting>
  <conditionalFormatting sqref="F11:O13">
    <cfRule type="cellIs" dxfId="29" priority="35" operator="equal">
      <formula>"No"</formula>
    </cfRule>
    <cfRule type="cellIs" dxfId="28" priority="36" operator="equal">
      <formula>"Yes"</formula>
    </cfRule>
  </conditionalFormatting>
  <conditionalFormatting sqref="F11:O11">
    <cfRule type="cellIs" dxfId="27" priority="33" operator="equal">
      <formula>"No"</formula>
    </cfRule>
    <cfRule type="cellIs" dxfId="26" priority="34" operator="equal">
      <formula>"Yes"</formula>
    </cfRule>
  </conditionalFormatting>
  <conditionalFormatting sqref="F12:O13">
    <cfRule type="cellIs" dxfId="25" priority="31" operator="equal">
      <formula>"No"</formula>
    </cfRule>
    <cfRule type="cellIs" dxfId="24" priority="32" operator="equal">
      <formula>"Yes"</formula>
    </cfRule>
  </conditionalFormatting>
  <conditionalFormatting sqref="A14">
    <cfRule type="cellIs" dxfId="23" priority="29" operator="equal">
      <formula>"No"</formula>
    </cfRule>
    <cfRule type="cellIs" dxfId="22" priority="30" operator="equal">
      <formula>"Yes"</formula>
    </cfRule>
  </conditionalFormatting>
  <conditionalFormatting sqref="A15:A16">
    <cfRule type="cellIs" dxfId="21" priority="27" operator="equal">
      <formula>"No"</formula>
    </cfRule>
    <cfRule type="cellIs" dxfId="20" priority="28" operator="equal">
      <formula>"Yes"</formula>
    </cfRule>
  </conditionalFormatting>
  <conditionalFormatting sqref="F14:O16">
    <cfRule type="cellIs" dxfId="19" priority="25" operator="equal">
      <formula>"No"</formula>
    </cfRule>
    <cfRule type="cellIs" dxfId="18" priority="26" operator="equal">
      <formula>"Yes"</formula>
    </cfRule>
  </conditionalFormatting>
  <conditionalFormatting sqref="F14:O14">
    <cfRule type="cellIs" dxfId="17" priority="23" operator="equal">
      <formula>"No"</formula>
    </cfRule>
    <cfRule type="cellIs" dxfId="16" priority="24" operator="equal">
      <formula>"Yes"</formula>
    </cfRule>
  </conditionalFormatting>
  <conditionalFormatting sqref="F15:O16">
    <cfRule type="cellIs" dxfId="15" priority="21" operator="equal">
      <formula>"No"</formula>
    </cfRule>
    <cfRule type="cellIs" dxfId="14" priority="22" operator="equal">
      <formula>"Yes"</formula>
    </cfRule>
  </conditionalFormatting>
  <conditionalFormatting sqref="A17">
    <cfRule type="cellIs" dxfId="13" priority="19" operator="equal">
      <formula>"No"</formula>
    </cfRule>
    <cfRule type="cellIs" dxfId="12" priority="20" operator="equal">
      <formula>"Yes"</formula>
    </cfRule>
  </conditionalFormatting>
  <conditionalFormatting sqref="A18:A19">
    <cfRule type="cellIs" dxfId="11" priority="17" operator="equal">
      <formula>"No"</formula>
    </cfRule>
    <cfRule type="cellIs" dxfId="10" priority="18" operator="equal">
      <formula>"Yes"</formula>
    </cfRule>
  </conditionalFormatting>
  <conditionalFormatting sqref="F17:O19">
    <cfRule type="cellIs" dxfId="9" priority="15" operator="equal">
      <formula>"No"</formula>
    </cfRule>
    <cfRule type="cellIs" dxfId="8" priority="16" operator="equal">
      <formula>"Yes"</formula>
    </cfRule>
  </conditionalFormatting>
  <conditionalFormatting sqref="F17:O17">
    <cfRule type="cellIs" dxfId="7" priority="13" operator="equal">
      <formula>"No"</formula>
    </cfRule>
    <cfRule type="cellIs" dxfId="6" priority="14" operator="equal">
      <formula>"Yes"</formula>
    </cfRule>
  </conditionalFormatting>
  <conditionalFormatting sqref="F18:O19">
    <cfRule type="cellIs" dxfId="5" priority="11" operator="equal">
      <formula>"No"</formula>
    </cfRule>
    <cfRule type="cellIs" dxfId="4" priority="1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22.7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4" customFormat="1" ht="32.25" thickBot="1" x14ac:dyDescent="0.3">
      <c r="A2" s="21" t="s">
        <v>6</v>
      </c>
      <c r="B2" s="70" t="s">
        <v>49</v>
      </c>
      <c r="C2" s="96" t="s">
        <v>28</v>
      </c>
      <c r="D2" s="99" t="s">
        <v>29</v>
      </c>
      <c r="E2" s="63" t="s">
        <v>31</v>
      </c>
      <c r="F2" s="23" t="s">
        <v>32</v>
      </c>
      <c r="G2" s="42" t="s">
        <v>33</v>
      </c>
      <c r="H2" s="39" t="s">
        <v>34</v>
      </c>
      <c r="I2" s="36" t="s">
        <v>35</v>
      </c>
      <c r="J2" s="60" t="s">
        <v>36</v>
      </c>
      <c r="K2" s="22" t="s">
        <v>51</v>
      </c>
      <c r="L2" s="45" t="s">
        <v>37</v>
      </c>
      <c r="M2" s="51" t="s">
        <v>38</v>
      </c>
      <c r="N2" s="54" t="s">
        <v>39</v>
      </c>
      <c r="O2" s="57" t="s">
        <v>40</v>
      </c>
      <c r="P2" s="22" t="s">
        <v>41</v>
      </c>
      <c r="Q2" s="48" t="s">
        <v>42</v>
      </c>
      <c r="R2" s="23" t="s">
        <v>53</v>
      </c>
      <c r="S2" s="33" t="s">
        <v>50</v>
      </c>
      <c r="T2" s="75" t="s">
        <v>0</v>
      </c>
      <c r="U2" s="105" t="s">
        <v>30</v>
      </c>
      <c r="V2" s="102" t="s">
        <v>54</v>
      </c>
      <c r="W2" s="78" t="s">
        <v>43</v>
      </c>
    </row>
    <row r="3" spans="1:23" x14ac:dyDescent="0.25">
      <c r="A3" s="32" t="s">
        <v>55</v>
      </c>
      <c r="B3" s="71">
        <v>1</v>
      </c>
      <c r="C3" s="97" t="s">
        <v>44</v>
      </c>
      <c r="D3" s="100">
        <v>0</v>
      </c>
      <c r="E3" s="73">
        <v>11</v>
      </c>
      <c r="F3" s="26"/>
      <c r="G3" s="43"/>
      <c r="H3" s="40"/>
      <c r="I3" s="37"/>
      <c r="J3" s="61"/>
      <c r="K3" s="25"/>
      <c r="L3" s="46">
        <v>2</v>
      </c>
      <c r="M3" s="52"/>
      <c r="N3" s="55"/>
      <c r="O3" s="58"/>
      <c r="P3" s="25"/>
      <c r="Q3" s="49">
        <v>6</v>
      </c>
      <c r="R3" s="26">
        <f t="shared" ref="R3:R9" si="0">SUM(E3:Q3)</f>
        <v>19</v>
      </c>
      <c r="S3" s="34"/>
      <c r="T3" s="76"/>
      <c r="U3" s="106">
        <v>21</v>
      </c>
      <c r="V3" s="103">
        <f t="shared" ref="V3:V5" si="1">U3+T3-R3</f>
        <v>2</v>
      </c>
      <c r="W3" s="89">
        <f t="shared" ref="W3:W5" si="2">SMALL(U3:V3,1)</f>
        <v>2</v>
      </c>
    </row>
    <row r="4" spans="1:23" x14ac:dyDescent="0.25">
      <c r="A4" s="120" t="s">
        <v>58</v>
      </c>
      <c r="B4" s="121">
        <v>1</v>
      </c>
      <c r="C4" s="122" t="s">
        <v>44</v>
      </c>
      <c r="D4" s="123">
        <v>0</v>
      </c>
      <c r="E4" s="124">
        <v>7</v>
      </c>
      <c r="F4" s="125">
        <v>15</v>
      </c>
      <c r="G4" s="126"/>
      <c r="H4" s="127"/>
      <c r="I4" s="128">
        <v>5</v>
      </c>
      <c r="J4" s="129"/>
      <c r="K4" s="130"/>
      <c r="L4" s="131"/>
      <c r="M4" s="132"/>
      <c r="N4" s="133"/>
      <c r="O4" s="134"/>
      <c r="P4" s="130"/>
      <c r="Q4" s="135">
        <v>3</v>
      </c>
      <c r="R4" s="125">
        <f t="shared" si="0"/>
        <v>30</v>
      </c>
      <c r="S4" s="136">
        <v>1</v>
      </c>
      <c r="T4" s="137">
        <v>10</v>
      </c>
      <c r="U4" s="138">
        <v>22</v>
      </c>
      <c r="V4" s="139">
        <f t="shared" si="1"/>
        <v>2</v>
      </c>
      <c r="W4" s="140">
        <f t="shared" si="2"/>
        <v>2</v>
      </c>
    </row>
    <row r="5" spans="1:23" x14ac:dyDescent="0.25">
      <c r="A5" s="142" t="s">
        <v>75</v>
      </c>
      <c r="B5" s="141">
        <v>2</v>
      </c>
      <c r="C5" s="122" t="s">
        <v>44</v>
      </c>
      <c r="D5" s="123">
        <v>0</v>
      </c>
      <c r="E5" s="124"/>
      <c r="F5" s="125">
        <v>16</v>
      </c>
      <c r="G5" s="126"/>
      <c r="H5" s="127"/>
      <c r="I5" s="128"/>
      <c r="J5" s="129"/>
      <c r="K5" s="130"/>
      <c r="L5" s="131"/>
      <c r="M5" s="132"/>
      <c r="N5" s="133"/>
      <c r="O5" s="134"/>
      <c r="P5" s="130"/>
      <c r="Q5" s="135"/>
      <c r="R5" s="125">
        <f t="shared" si="0"/>
        <v>16</v>
      </c>
      <c r="S5" s="136"/>
      <c r="T5" s="137" t="s">
        <v>86</v>
      </c>
      <c r="U5" s="138">
        <v>9</v>
      </c>
      <c r="V5" s="139" t="e">
        <f t="shared" si="1"/>
        <v>#VALUE!</v>
      </c>
      <c r="W5" s="140" t="e">
        <f t="shared" si="2"/>
        <v>#VALUE!</v>
      </c>
    </row>
    <row r="6" spans="1:23" x14ac:dyDescent="0.25">
      <c r="A6" s="142" t="s">
        <v>74</v>
      </c>
      <c r="B6" s="141">
        <v>2</v>
      </c>
      <c r="C6" s="122" t="s">
        <v>44</v>
      </c>
      <c r="D6" s="123">
        <v>0</v>
      </c>
      <c r="E6" s="124"/>
      <c r="F6" s="125">
        <v>6</v>
      </c>
      <c r="G6" s="126"/>
      <c r="H6" s="127"/>
      <c r="I6" s="128"/>
      <c r="J6" s="129"/>
      <c r="K6" s="130"/>
      <c r="L6" s="131"/>
      <c r="M6" s="132"/>
      <c r="N6" s="133"/>
      <c r="O6" s="134"/>
      <c r="P6" s="130"/>
      <c r="Q6" s="135"/>
      <c r="R6" s="125">
        <f t="shared" si="0"/>
        <v>6</v>
      </c>
      <c r="S6" s="136"/>
      <c r="T6" s="137"/>
      <c r="U6" s="138">
        <v>10</v>
      </c>
      <c r="V6" s="139">
        <f t="shared" ref="V6:V9" si="3">U6+T6-R6</f>
        <v>4</v>
      </c>
      <c r="W6" s="140">
        <f t="shared" ref="W6:W9" si="4">SMALL(U6:V6,1)</f>
        <v>4</v>
      </c>
    </row>
    <row r="7" spans="1:23" x14ac:dyDescent="0.25">
      <c r="A7" s="142" t="s">
        <v>71</v>
      </c>
      <c r="B7" s="141">
        <v>2</v>
      </c>
      <c r="C7" s="122" t="s">
        <v>44</v>
      </c>
      <c r="D7" s="123">
        <v>0</v>
      </c>
      <c r="E7" s="124"/>
      <c r="F7" s="125">
        <v>8</v>
      </c>
      <c r="G7" s="126"/>
      <c r="H7" s="127"/>
      <c r="I7" s="128"/>
      <c r="J7" s="129"/>
      <c r="K7" s="130"/>
      <c r="L7" s="131"/>
      <c r="M7" s="132"/>
      <c r="N7" s="133"/>
      <c r="O7" s="134"/>
      <c r="P7" s="130"/>
      <c r="Q7" s="135">
        <v>9</v>
      </c>
      <c r="R7" s="125">
        <f t="shared" si="0"/>
        <v>17</v>
      </c>
      <c r="S7" s="136"/>
      <c r="T7" s="137"/>
      <c r="U7" s="138">
        <v>13</v>
      </c>
      <c r="V7" s="139">
        <f t="shared" si="3"/>
        <v>-4</v>
      </c>
      <c r="W7" s="140">
        <f t="shared" si="4"/>
        <v>-4</v>
      </c>
    </row>
    <row r="8" spans="1:23" x14ac:dyDescent="0.25">
      <c r="A8" s="142" t="s">
        <v>72</v>
      </c>
      <c r="B8" s="141">
        <v>2</v>
      </c>
      <c r="C8" s="122" t="s">
        <v>44</v>
      </c>
      <c r="D8" s="123">
        <v>0</v>
      </c>
      <c r="E8" s="124">
        <v>5</v>
      </c>
      <c r="F8" s="125"/>
      <c r="G8" s="126"/>
      <c r="H8" s="127"/>
      <c r="I8" s="128">
        <v>4</v>
      </c>
      <c r="J8" s="129"/>
      <c r="K8" s="130"/>
      <c r="L8" s="131"/>
      <c r="M8" s="132"/>
      <c r="N8" s="133"/>
      <c r="O8" s="134"/>
      <c r="P8" s="130"/>
      <c r="Q8" s="135"/>
      <c r="R8" s="125">
        <f t="shared" si="0"/>
        <v>9</v>
      </c>
      <c r="S8" s="136"/>
      <c r="T8" s="137"/>
      <c r="U8" s="138">
        <v>8</v>
      </c>
      <c r="V8" s="139">
        <f t="shared" si="3"/>
        <v>-1</v>
      </c>
      <c r="W8" s="140">
        <f t="shared" si="4"/>
        <v>-1</v>
      </c>
    </row>
    <row r="9" spans="1:23" x14ac:dyDescent="0.25">
      <c r="A9" s="142" t="s">
        <v>70</v>
      </c>
      <c r="B9" s="141">
        <v>2</v>
      </c>
      <c r="C9" s="122" t="s">
        <v>44</v>
      </c>
      <c r="D9" s="123">
        <v>0</v>
      </c>
      <c r="E9" s="124">
        <v>3</v>
      </c>
      <c r="F9" s="125">
        <v>14</v>
      </c>
      <c r="G9" s="126"/>
      <c r="H9" s="127"/>
      <c r="I9" s="128"/>
      <c r="J9" s="129"/>
      <c r="K9" s="130"/>
      <c r="L9" s="131"/>
      <c r="M9" s="132"/>
      <c r="N9" s="133"/>
      <c r="O9" s="134"/>
      <c r="P9" s="130"/>
      <c r="Q9" s="135">
        <v>1</v>
      </c>
      <c r="R9" s="125">
        <f t="shared" si="0"/>
        <v>18</v>
      </c>
      <c r="S9" s="136"/>
      <c r="T9" s="137"/>
      <c r="U9" s="138">
        <v>11</v>
      </c>
      <c r="V9" s="139">
        <f t="shared" si="3"/>
        <v>-7</v>
      </c>
      <c r="W9" s="140">
        <f t="shared" si="4"/>
        <v>-7</v>
      </c>
    </row>
    <row r="10" spans="1:23" ht="16.5" thickBot="1" x14ac:dyDescent="0.3">
      <c r="A10" s="64" t="s">
        <v>73</v>
      </c>
      <c r="B10" s="72">
        <v>2</v>
      </c>
      <c r="C10" s="98" t="s">
        <v>44</v>
      </c>
      <c r="D10" s="101">
        <v>0</v>
      </c>
      <c r="E10" s="74">
        <v>5</v>
      </c>
      <c r="F10" s="28"/>
      <c r="G10" s="44"/>
      <c r="H10" s="41"/>
      <c r="I10" s="38">
        <v>4</v>
      </c>
      <c r="J10" s="62"/>
      <c r="K10" s="27"/>
      <c r="L10" s="47"/>
      <c r="M10" s="53"/>
      <c r="N10" s="56"/>
      <c r="O10" s="59"/>
      <c r="P10" s="27"/>
      <c r="Q10" s="50"/>
      <c r="R10" s="28">
        <f t="shared" ref="R10" si="5">SUM(E10:Q10)</f>
        <v>9</v>
      </c>
      <c r="S10" s="35"/>
      <c r="T10" s="77"/>
      <c r="U10" s="107">
        <v>8</v>
      </c>
      <c r="V10" s="104">
        <f t="shared" ref="V10" si="6">U10+T10-R10</f>
        <v>-1</v>
      </c>
      <c r="W10" s="79">
        <f t="shared" ref="W10" si="7">SMALL(U10:V10,1)</f>
        <v>-1</v>
      </c>
    </row>
  </sheetData>
  <sortState ref="A3:W19">
    <sortCondition ref="B3:B19"/>
    <sortCondition ref="A3:A19"/>
  </sortState>
  <conditionalFormatting sqref="W2">
    <cfRule type="cellIs" dxfId="3" priority="37" operator="lessThan">
      <formula>1</formula>
    </cfRule>
  </conditionalFormatting>
  <conditionalFormatting sqref="W3:W9">
    <cfRule type="cellIs" dxfId="2" priority="29" stopIfTrue="1" operator="lessThan">
      <formula>0.5</formula>
    </cfRule>
  </conditionalFormatting>
  <conditionalFormatting sqref="W10">
    <cfRule type="cellIs" dxfId="1" priority="13" stopIfTrue="1" operator="lessThan">
      <formula>0.5</formula>
    </cfRule>
  </conditionalFormatting>
  <conditionalFormatting sqref="W3:W10">
    <cfRule type="cellIs" dxfId="0" priority="1083" operator="lessThan">
      <formula>$U3/2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A5" sqref="A5"/>
    </sheetView>
  </sheetViews>
  <sheetFormatPr defaultRowHeight="15.75" x14ac:dyDescent="0.25"/>
  <cols>
    <col min="1" max="1" width="9" style="2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4" t="s">
        <v>14</v>
      </c>
      <c r="C1" s="15" t="s">
        <v>15</v>
      </c>
      <c r="D1" s="15" t="s">
        <v>16</v>
      </c>
      <c r="E1" s="15" t="s">
        <v>17</v>
      </c>
      <c r="F1" s="15" t="s">
        <v>18</v>
      </c>
      <c r="G1" s="15" t="s">
        <v>19</v>
      </c>
      <c r="H1" s="16" t="s">
        <v>20</v>
      </c>
    </row>
    <row r="2" spans="1:16" x14ac:dyDescent="0.25">
      <c r="B2" s="11" t="s">
        <v>13</v>
      </c>
      <c r="C2" s="12">
        <f ca="1">RANDBETWEEN(1,3)</f>
        <v>2</v>
      </c>
      <c r="D2" s="12">
        <f ca="1">RANDBETWEEN(1,3)+RANDBETWEEN(1,3)</f>
        <v>4</v>
      </c>
      <c r="E2" s="12">
        <f ca="1">RANDBETWEEN(1,3)+RANDBETWEEN(1,3)+RANDBETWEEN(1,3)</f>
        <v>6</v>
      </c>
      <c r="F2" s="12">
        <f ca="1">RANDBETWEEN(1,3)+RANDBETWEEN(1,3)+RANDBETWEEN(1,3)+RANDBETWEEN(1,3)</f>
        <v>7</v>
      </c>
      <c r="G2" s="12">
        <f ca="1">RANDBETWEEN(1,3)+RANDBETWEEN(1,3)+RANDBETWEEN(1,3)+RANDBETWEEN(1,3)+RANDBETWEEN(1,3)</f>
        <v>10</v>
      </c>
      <c r="H2" s="13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25">
      <c r="B3" s="5" t="s">
        <v>12</v>
      </c>
      <c r="C3" s="6">
        <f ca="1">RANDBETWEEN(1,4)</f>
        <v>3</v>
      </c>
      <c r="D3" s="6">
        <f ca="1">RANDBETWEEN(1,4)+RANDBETWEEN(1,4)</f>
        <v>7</v>
      </c>
      <c r="E3" s="6">
        <f ca="1">RANDBETWEEN(1,4)+RANDBETWEEN(1,4)+RANDBETWEEN(1,4)</f>
        <v>8</v>
      </c>
      <c r="F3" s="6">
        <f ca="1">RANDBETWEEN(1,4)+RANDBETWEEN(1,4)+RANDBETWEEN(1,4)+RANDBETWEEN(1,4)</f>
        <v>11</v>
      </c>
      <c r="G3" s="6">
        <f ca="1">RANDBETWEEN(1,4)+RANDBETWEEN(1,4)+RANDBETWEEN(1,4)+RANDBETWEEN(1,4)+RANDBETWEEN(1,4)</f>
        <v>11</v>
      </c>
      <c r="H3" s="7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25">
      <c r="B4" s="5" t="s">
        <v>11</v>
      </c>
      <c r="C4" s="6">
        <f ca="1">RANDBETWEEN(1,6)</f>
        <v>4</v>
      </c>
      <c r="D4" s="6">
        <f ca="1">RANDBETWEEN(1,6)+RANDBETWEEN(1,6)</f>
        <v>8</v>
      </c>
      <c r="E4" s="6">
        <f ca="1">RANDBETWEEN(1,6)+RANDBETWEEN(1,6)+RANDBETWEEN(1,6)</f>
        <v>10</v>
      </c>
      <c r="F4" s="6">
        <f ca="1">RANDBETWEEN(1,6)+RANDBETWEEN(1,6)+RANDBETWEEN(1,6)+RANDBETWEEN(1,6)</f>
        <v>11</v>
      </c>
      <c r="G4" s="6">
        <f ca="1">RANDBETWEEN(1,6)+RANDBETWEEN(1,6)+RANDBETWEEN(1,6)+RANDBETWEEN(1,6)+RANDBETWEEN(1,6)</f>
        <v>13</v>
      </c>
      <c r="H4" s="7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5" t="s">
        <v>10</v>
      </c>
      <c r="C5" s="6">
        <f ca="1">RANDBETWEEN(1,8)</f>
        <v>3</v>
      </c>
      <c r="D5" s="6">
        <f ca="1">RANDBETWEEN(1,8)+RANDBETWEEN(1,8)</f>
        <v>10</v>
      </c>
      <c r="E5" s="6">
        <f ca="1">RANDBETWEEN(1,8)+RANDBETWEEN(1,8)+RANDBETWEEN(1,8)</f>
        <v>10</v>
      </c>
      <c r="F5" s="6">
        <f ca="1">RANDBETWEEN(1,8)+RANDBETWEEN(1,8)+RANDBETWEEN(1,8)+RANDBETWEEN(1,8)</f>
        <v>22</v>
      </c>
      <c r="G5" s="6">
        <f ca="1">RANDBETWEEN(1,8)+RANDBETWEEN(1,8)+RANDBETWEEN(1,8)+RANDBETWEEN(1,8)+RANDBETWEEN(1,8)</f>
        <v>20</v>
      </c>
      <c r="H5" s="7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25">
      <c r="B6" s="5" t="s">
        <v>9</v>
      </c>
      <c r="C6" s="6">
        <f ca="1">RANDBETWEEN(1,10)</f>
        <v>6</v>
      </c>
      <c r="D6" s="6">
        <f ca="1">RANDBETWEEN(1,10)+RANDBETWEEN(1,10)</f>
        <v>11</v>
      </c>
      <c r="E6" s="6">
        <f ca="1">RANDBETWEEN(1,10)+RANDBETWEEN(1,10)+RANDBETWEEN(1,10)</f>
        <v>13</v>
      </c>
      <c r="F6" s="6">
        <f ca="1">RANDBETWEEN(1,10)+RANDBETWEEN(1,10)+RANDBETWEEN(1,10)+RANDBETWEEN(1,10)</f>
        <v>17</v>
      </c>
      <c r="G6" s="6">
        <f ca="1">RANDBETWEEN(1,10)+RANDBETWEEN(1,10)+RANDBETWEEN(1,10)+RANDBETWEEN(1,10)+RANDBETWEEN(1,10)</f>
        <v>23</v>
      </c>
      <c r="H6" s="7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25">
      <c r="B7" s="5" t="s">
        <v>8</v>
      </c>
      <c r="C7" s="6">
        <f ca="1">RANDBETWEEN(1,12)</f>
        <v>1</v>
      </c>
      <c r="D7" s="6">
        <f ca="1">RANDBETWEEN(1,12)+RANDBETWEEN(1,12)</f>
        <v>13</v>
      </c>
      <c r="E7" s="6">
        <f ca="1">RANDBETWEEN(1,12)+RANDBETWEEN(1,12)+RANDBETWEEN(1,12)</f>
        <v>22</v>
      </c>
      <c r="F7" s="6">
        <f ca="1">RANDBETWEEN(1,12)+RANDBETWEEN(1,12)+RANDBETWEEN(1,12)+RANDBETWEEN(1,12)</f>
        <v>33</v>
      </c>
      <c r="G7" s="6">
        <f ca="1">RANDBETWEEN(1,12)+RANDBETWEEN(1,12)+RANDBETWEEN(1,12)+RANDBETWEEN(1,12)+RANDBETWEEN(1,12)</f>
        <v>15</v>
      </c>
      <c r="H7" s="7">
        <f ca="1">RANDBETWEEN(1,12)+RANDBETWEEN(1,12)+RANDBETWEEN(1,12)+RANDBETWEEN(1,12)+RANDBETWEEN(1,12)+RANDBETWEEN(1,12)</f>
        <v>31</v>
      </c>
      <c r="L7" s="1"/>
      <c r="M7" s="1"/>
      <c r="N7" s="1"/>
      <c r="O7" s="1"/>
      <c r="P7" s="1"/>
    </row>
    <row r="8" spans="1:16" x14ac:dyDescent="0.25">
      <c r="B8" s="5" t="s">
        <v>7</v>
      </c>
      <c r="C8" s="6">
        <f ca="1">RANDBETWEEN(1,20)</f>
        <v>14</v>
      </c>
      <c r="D8" s="6">
        <f ca="1">RANDBETWEEN(1,20)+RANDBETWEEN(1,20)</f>
        <v>20</v>
      </c>
      <c r="E8" s="6">
        <f ca="1">RANDBETWEEN(1,20)+RANDBETWEEN(1,20)+RANDBETWEEN(1,20)</f>
        <v>37</v>
      </c>
      <c r="F8" s="6">
        <f ca="1">RANDBETWEEN(1,20)+RANDBETWEEN(1,20)+RANDBETWEEN(1,20)+RANDBETWEEN(1,20)</f>
        <v>41</v>
      </c>
      <c r="G8" s="6">
        <f ca="1">RANDBETWEEN(1,20)+RANDBETWEEN(1,20)+RANDBETWEEN(1,20)+RANDBETWEEN(1,20)+RANDBETWEEN(1,20)</f>
        <v>60</v>
      </c>
      <c r="H8" s="7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5" thickBot="1" x14ac:dyDescent="0.3">
      <c r="B9" s="8" t="s">
        <v>23</v>
      </c>
      <c r="C9" s="9">
        <f ca="1">RANDBETWEEN(1,100)</f>
        <v>56</v>
      </c>
      <c r="D9" s="9">
        <f ca="1">RANDBETWEEN(1,100)+RANDBETWEEN(1,100)</f>
        <v>95</v>
      </c>
      <c r="E9" s="9">
        <f ca="1">RANDBETWEEN(1,100)+RANDBETWEEN(1,100)+RANDBETWEEN(1,100)</f>
        <v>67</v>
      </c>
      <c r="F9" s="9">
        <f ca="1">RANDBETWEEN(1,100)+RANDBETWEEN(1,100)+RANDBETWEEN(1,100)+RANDBETWEEN(1,100)</f>
        <v>243</v>
      </c>
      <c r="G9" s="9">
        <f ca="1">RANDBETWEEN(1,100)+RANDBETWEEN(1,100)+RANDBETWEEN(1,100)+RANDBETWEEN(1,100)+RANDBETWEEN(1,100)</f>
        <v>321</v>
      </c>
      <c r="H9" s="10">
        <f ca="1">RANDBETWEEN(1,100)+RANDBETWEEN(1,100)+RANDBETWEEN(1,100)+RANDBETWEEN(1,100)+RANDBETWEEN(1,100)+RANDBETWEEN(1,100)</f>
        <v>348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2013-03-02T02:38:53Z</cp:lastPrinted>
  <dcterms:created xsi:type="dcterms:W3CDTF">2011-08-12T18:00:42Z</dcterms:created>
  <dcterms:modified xsi:type="dcterms:W3CDTF">2013-12-18T20:50:27Z</dcterms:modified>
</cp:coreProperties>
</file>