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645" windowWidth="12120" windowHeight="8055"/>
  </bookViews>
  <sheets>
    <sheet name="Initiative" sheetId="13" r:id="rId1"/>
    <sheet name="HPs" sheetId="14" r:id="rId2"/>
    <sheet name="Rolls" sheetId="12" r:id="rId3"/>
  </sheets>
  <calcPr calcId="145621"/>
</workbook>
</file>

<file path=xl/calcChain.xml><?xml version="1.0" encoding="utf-8"?>
<calcChain xmlns="http://schemas.openxmlformats.org/spreadsheetml/2006/main">
  <c r="D3" i="13" l="1"/>
  <c r="D2" i="13"/>
  <c r="D5" i="13" l="1"/>
  <c r="L11" i="13" l="1"/>
  <c r="H9" i="13" l="1"/>
  <c r="H8" i="13"/>
  <c r="H7" i="13"/>
  <c r="H11" i="13" l="1"/>
  <c r="H10" i="13"/>
  <c r="E2" i="13" l="1"/>
  <c r="E3" i="13"/>
  <c r="R3" i="14" l="1"/>
  <c r="V3" i="14" s="1"/>
  <c r="W3" i="14" s="1"/>
  <c r="R4" i="14"/>
  <c r="V4" i="14" s="1"/>
  <c r="W4" i="14" s="1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</calcChain>
</file>

<file path=xl/sharedStrings.xml><?xml version="1.0" encoding="utf-8"?>
<sst xmlns="http://schemas.openxmlformats.org/spreadsheetml/2006/main" count="80" uniqueCount="71">
  <si>
    <t>Healing</t>
  </si>
  <si>
    <t>Roll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</si>
  <si>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</si>
  <si>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</si>
  <si>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</si>
  <si>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</si>
  <si>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</si>
  <si>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</si>
  <si>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</si>
  <si>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</si>
  <si>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</si>
  <si>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1d</t>
  </si>
  <si>
    <t>2d</t>
  </si>
  <si>
    <t>3d</t>
  </si>
  <si>
    <t>4d</t>
  </si>
  <si>
    <t>5d</t>
  </si>
  <si>
    <t>6d</t>
  </si>
  <si>
    <t>d100 roll</t>
  </si>
  <si>
    <t>Initiative</t>
  </si>
  <si>
    <t>Modified Roll</t>
  </si>
  <si>
    <t>Hit-Point Tally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</si>
  <si>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</si>
  <si>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</si>
  <si>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</si>
  <si>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</si>
  <si>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</si>
  <si>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</si>
  <si>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</si>
  <si>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</si>
  <si>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</si>
  <si>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</si>
  <si>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</si>
  <si>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</si>
  <si>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</si>
  <si>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Current HPs</t>
  </si>
  <si>
    <t>none</t>
  </si>
  <si>
    <t>Group</t>
  </si>
  <si>
    <t>Bloodloss</t>
  </si>
  <si>
    <t>Sonic</t>
  </si>
  <si>
    <t>Total Damage</t>
  </si>
  <si>
    <t>Calcul. Total</t>
  </si>
  <si>
    <t>Jadin</t>
  </si>
  <si>
    <t>Party Composition</t>
  </si>
  <si>
    <t>ECL</t>
  </si>
  <si>
    <t>Classes</t>
  </si>
  <si>
    <t>Class</t>
  </si>
  <si>
    <t>Levels</t>
  </si>
  <si>
    <t>rogue</t>
  </si>
  <si>
    <t>cleric</t>
  </si>
  <si>
    <t>Avg. ECL</t>
  </si>
  <si>
    <t>Party Members</t>
  </si>
  <si>
    <t>Aegis</t>
  </si>
  <si>
    <t>Faram</t>
  </si>
  <si>
    <t>centaur</t>
  </si>
  <si>
    <t>Arena CR</t>
  </si>
  <si>
    <t>Campaign CR</t>
  </si>
  <si>
    <t>Multiple encounters</t>
  </si>
  <si>
    <t>Single encounter</t>
  </si>
  <si>
    <t>Total Levels</t>
  </si>
  <si>
    <t>diviner</t>
  </si>
  <si>
    <t>ranger</t>
  </si>
  <si>
    <t>Nonlethal</t>
  </si>
  <si>
    <t>cleric / seeker</t>
  </si>
  <si>
    <t>rogue / diviner / seer</t>
  </si>
  <si>
    <t>centaur / ranger</t>
  </si>
  <si>
    <t>Jason</t>
  </si>
  <si>
    <t>scout</t>
  </si>
  <si>
    <t>Divine</t>
  </si>
  <si>
    <t>unseen seer</t>
  </si>
  <si>
    <t>seeker o’ m. isle</t>
  </si>
  <si>
    <t>seven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</si>
</sst>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17">
    <xf numFmtId="0" fontId="0" fillId="0" borderId="0" xfId="0"/>
    <xf numFmtId="0" fontId="1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14" borderId="16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16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2" fillId="13" borderId="16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Continuous" vertical="center" wrapText="1"/>
    </xf>
    <xf numFmtId="0" fontId="1" fillId="2" borderId="23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6" borderId="0" xfId="1" applyFont="1" applyFill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6" fillId="0" borderId="8" xfId="2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6" fillId="0" borderId="2" xfId="2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5" fillId="6" borderId="47" xfId="0" applyFont="1" applyFill="1" applyBorder="1" applyAlignment="1">
      <alignment horizontal="center" vertical="center"/>
    </xf>
    <xf numFmtId="0" fontId="2" fillId="2" borderId="48" xfId="0" quotePrefix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12" borderId="51" xfId="0" applyFont="1" applyFill="1" applyBorder="1" applyAlignment="1">
      <alignment horizontal="center" vertical="center"/>
    </xf>
    <xf numFmtId="0" fontId="2" fillId="11" borderId="51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13" fillId="13" borderId="51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7" borderId="51" xfId="0" applyFont="1" applyFill="1" applyBorder="1" applyAlignment="1">
      <alignment horizontal="center" vertical="center"/>
    </xf>
    <xf numFmtId="0" fontId="2" fillId="15" borderId="51" xfId="0" applyFont="1" applyFill="1" applyBorder="1" applyAlignment="1">
      <alignment horizontal="center" vertical="center"/>
    </xf>
    <xf numFmtId="0" fontId="2" fillId="16" borderId="51" xfId="0" applyFont="1" applyFill="1" applyBorder="1" applyAlignment="1">
      <alignment horizontal="center" vertical="center"/>
    </xf>
    <xf numFmtId="0" fontId="2" fillId="8" borderId="51" xfId="0" applyFont="1" applyFill="1" applyBorder="1" applyAlignment="1">
      <alignment horizontal="center" vertical="center"/>
    </xf>
    <xf numFmtId="0" fontId="2" fillId="14" borderId="51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2" fillId="2" borderId="45" xfId="0" quotePrefix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17" borderId="51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7" fillId="17" borderId="16" xfId="0" applyFont="1" applyFill="1" applyBorder="1" applyAlignment="1">
      <alignment horizontal="center" vertical="center" wrapText="1"/>
    </xf>
    <xf numFmtId="0" fontId="1" fillId="6" borderId="0" xfId="1" applyFont="1" applyFill="1" applyAlignment="1">
      <alignment horizontal="centerContinuous" vertical="center"/>
    </xf>
    <xf numFmtId="0" fontId="7" fillId="6" borderId="33" xfId="4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7" fillId="6" borderId="43" xfId="4" applyFont="1" applyFill="1" applyBorder="1" applyAlignment="1">
      <alignment horizontal="center" vertical="center"/>
    </xf>
    <xf numFmtId="0" fontId="7" fillId="6" borderId="44" xfId="4" applyFont="1" applyFill="1" applyBorder="1" applyAlignment="1">
      <alignment horizontal="center" vertical="center"/>
    </xf>
    <xf numFmtId="0" fontId="3" fillId="6" borderId="34" xfId="4" applyFont="1" applyFill="1" applyBorder="1" applyAlignment="1">
      <alignment horizontal="center" vertical="center"/>
    </xf>
    <xf numFmtId="0" fontId="3" fillId="6" borderId="36" xfId="4" applyFill="1" applyBorder="1" applyAlignment="1">
      <alignment horizontal="center" vertical="center"/>
    </xf>
    <xf numFmtId="0" fontId="3" fillId="6" borderId="13" xfId="4" applyFill="1" applyBorder="1" applyAlignment="1">
      <alignment horizontal="center" vertical="center"/>
    </xf>
    <xf numFmtId="0" fontId="3" fillId="6" borderId="35" xfId="4" applyFill="1" applyBorder="1" applyAlignment="1">
      <alignment horizontal="center" vertical="center"/>
    </xf>
    <xf numFmtId="0" fontId="7" fillId="6" borderId="34" xfId="4" applyFont="1" applyFill="1" applyBorder="1" applyAlignment="1">
      <alignment horizontal="right" vertical="center"/>
    </xf>
    <xf numFmtId="164" fontId="7" fillId="6" borderId="0" xfId="4" applyNumberFormat="1" applyFont="1" applyFill="1" applyBorder="1" applyAlignment="1">
      <alignment horizontal="center" vertical="center"/>
    </xf>
    <xf numFmtId="1" fontId="7" fillId="6" borderId="0" xfId="4" applyNumberFormat="1" applyFont="1" applyFill="1" applyBorder="1" applyAlignment="1">
      <alignment horizontal="center" vertical="center"/>
    </xf>
    <xf numFmtId="0" fontId="7" fillId="6" borderId="39" xfId="4" applyFont="1" applyFill="1" applyBorder="1" applyAlignment="1">
      <alignment horizontal="center" vertical="center"/>
    </xf>
    <xf numFmtId="0" fontId="7" fillId="6" borderId="40" xfId="4" applyFont="1" applyFill="1" applyBorder="1" applyAlignment="1">
      <alignment horizontal="center" vertical="center"/>
    </xf>
    <xf numFmtId="0" fontId="7" fillId="6" borderId="0" xfId="4" applyFont="1" applyFill="1" applyBorder="1" applyAlignment="1">
      <alignment horizontal="center" vertical="center"/>
    </xf>
    <xf numFmtId="0" fontId="7" fillId="6" borderId="39" xfId="4" applyFont="1" applyFill="1" applyBorder="1" applyAlignment="1">
      <alignment horizontal="right" vertical="center"/>
    </xf>
    <xf numFmtId="164" fontId="7" fillId="6" borderId="41" xfId="4" applyNumberFormat="1" applyFont="1" applyFill="1" applyBorder="1" applyAlignment="1">
      <alignment horizontal="center" vertical="center"/>
    </xf>
    <xf numFmtId="0" fontId="3" fillId="6" borderId="42" xfId="4" applyFill="1" applyBorder="1" applyAlignment="1">
      <alignment horizontal="center" vertical="center"/>
    </xf>
    <xf numFmtId="0" fontId="7" fillId="18" borderId="4" xfId="2" applyFont="1" applyFill="1" applyBorder="1" applyAlignment="1">
      <alignment horizontal="center" vertical="center"/>
    </xf>
    <xf numFmtId="0" fontId="6" fillId="18" borderId="5" xfId="2" applyFill="1" applyBorder="1" applyAlignment="1">
      <alignment horizontal="center" vertical="center"/>
    </xf>
    <xf numFmtId="0" fontId="6" fillId="18" borderId="6" xfId="2" applyFill="1" applyBorder="1" applyAlignment="1">
      <alignment horizontal="center" vertical="center"/>
    </xf>
    <xf numFmtId="0" fontId="3" fillId="6" borderId="53" xfId="4" applyFont="1" applyFill="1" applyBorder="1" applyAlignment="1">
      <alignment horizontal="center" vertical="center"/>
    </xf>
    <xf numFmtId="0" fontId="3" fillId="6" borderId="54" xfId="4" applyFill="1" applyBorder="1" applyAlignment="1">
      <alignment horizontal="center" vertical="center"/>
    </xf>
    <xf numFmtId="0" fontId="3" fillId="8" borderId="34" xfId="4" applyFont="1" applyFill="1" applyBorder="1" applyAlignment="1">
      <alignment horizontal="center" vertical="center"/>
    </xf>
    <xf numFmtId="0" fontId="3" fillId="8" borderId="13" xfId="4" applyFill="1" applyBorder="1" applyAlignment="1">
      <alignment horizontal="center" vertical="center"/>
    </xf>
    <xf numFmtId="0" fontId="3" fillId="8" borderId="35" xfId="4" applyFill="1" applyBorder="1" applyAlignment="1">
      <alignment horizontal="center" vertical="center"/>
    </xf>
    <xf numFmtId="0" fontId="3" fillId="6" borderId="37" xfId="4" applyFont="1" applyFill="1" applyBorder="1" applyAlignment="1">
      <alignment horizontal="center" vertical="center"/>
    </xf>
    <xf numFmtId="0" fontId="3" fillId="6" borderId="14" xfId="4" applyFont="1" applyFill="1" applyBorder="1" applyAlignment="1">
      <alignment horizontal="center" vertical="center"/>
    </xf>
    <xf numFmtId="0" fontId="3" fillId="6" borderId="38" xfId="4" applyFont="1" applyFill="1" applyBorder="1" applyAlignment="1">
      <alignment horizontal="center" vertical="center"/>
    </xf>
    <xf numFmtId="0" fontId="7" fillId="6" borderId="55" xfId="4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3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CC"/>
      <color rgb="FF00FF00"/>
      <color rgb="FFCCFF99"/>
      <color rgb="FFFDBFB9"/>
      <color rgb="FF00FFFF"/>
      <color rgb="FF0000FF"/>
      <color rgb="FFFF6600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17</c:v>
                </c:pt>
                <c:pt idx="4">
                  <c:v>25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12</c:v>
                </c:pt>
                <c:pt idx="3">
                  <c:v>18</c:v>
                </c:pt>
                <c:pt idx="4">
                  <c:v>23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23</c:v>
                </c:pt>
                <c:pt idx="3">
                  <c:v>29</c:v>
                </c:pt>
                <c:pt idx="4">
                  <c:v>29</c:v>
                </c:pt>
                <c:pt idx="5">
                  <c:v>43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14</c:v>
                </c:pt>
                <c:pt idx="2">
                  <c:v>19</c:v>
                </c:pt>
                <c:pt idx="3">
                  <c:v>31</c:v>
                </c:pt>
                <c:pt idx="4">
                  <c:v>31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3</c:v>
                </c:pt>
                <c:pt idx="1">
                  <c:v>14</c:v>
                </c:pt>
                <c:pt idx="2">
                  <c:v>43</c:v>
                </c:pt>
                <c:pt idx="3">
                  <c:v>49</c:v>
                </c:pt>
                <c:pt idx="4">
                  <c:v>54</c:v>
                </c:pt>
                <c:pt idx="5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30016"/>
        <c:axId val="96231808"/>
        <c:axId val="96225920"/>
      </c:area3DChart>
      <c:catAx>
        <c:axId val="96230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6231808"/>
        <c:crosses val="autoZero"/>
        <c:auto val="1"/>
        <c:lblAlgn val="ctr"/>
        <c:lblOffset val="100"/>
        <c:noMultiLvlLbl val="0"/>
      </c:catAx>
      <c:valAx>
        <c:axId val="9623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6230016"/>
        <c:crosses val="autoZero"/>
        <c:crossBetween val="midCat"/>
      </c:valAx>
      <c:serAx>
        <c:axId val="96225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62318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13</c:v>
                </c:pt>
                <c:pt idx="4">
                  <c:v>8</c:v>
                </c:pt>
                <c:pt idx="5">
                  <c:v>14</c:v>
                </c:pt>
                <c:pt idx="6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23</c:v>
                </c:pt>
                <c:pt idx="5">
                  <c:v>19</c:v>
                </c:pt>
                <c:pt idx="6">
                  <c:v>43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18</c:v>
                </c:pt>
                <c:pt idx="4">
                  <c:v>29</c:v>
                </c:pt>
                <c:pt idx="5">
                  <c:v>31</c:v>
                </c:pt>
                <c:pt idx="6">
                  <c:v>49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25</c:v>
                </c:pt>
                <c:pt idx="3">
                  <c:v>23</c:v>
                </c:pt>
                <c:pt idx="4">
                  <c:v>29</c:v>
                </c:pt>
                <c:pt idx="5">
                  <c:v>31</c:v>
                </c:pt>
                <c:pt idx="6">
                  <c:v>54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17</c:v>
                </c:pt>
                <c:pt idx="2">
                  <c:v>20</c:v>
                </c:pt>
                <c:pt idx="3">
                  <c:v>24</c:v>
                </c:pt>
                <c:pt idx="4">
                  <c:v>43</c:v>
                </c:pt>
                <c:pt idx="5">
                  <c:v>39</c:v>
                </c:pt>
                <c:pt idx="6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45856"/>
        <c:axId val="95947392"/>
        <c:axId val="96254144"/>
      </c:area3DChart>
      <c:catAx>
        <c:axId val="95945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947392"/>
        <c:crosses val="autoZero"/>
        <c:auto val="1"/>
        <c:lblAlgn val="ctr"/>
        <c:lblOffset val="100"/>
        <c:noMultiLvlLbl val="0"/>
      </c:catAx>
      <c:valAx>
        <c:axId val="9594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945856"/>
        <c:crosses val="autoZero"/>
        <c:crossBetween val="midCat"/>
      </c:valAx>
      <c:serAx>
        <c:axId val="96254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9594739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17</c:v>
                </c:pt>
                <c:pt idx="4">
                  <c:v>25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12</c:v>
                </c:pt>
                <c:pt idx="3">
                  <c:v>18</c:v>
                </c:pt>
                <c:pt idx="4">
                  <c:v>23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23</c:v>
                </c:pt>
                <c:pt idx="3">
                  <c:v>29</c:v>
                </c:pt>
                <c:pt idx="4">
                  <c:v>29</c:v>
                </c:pt>
                <c:pt idx="5">
                  <c:v>43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14</c:v>
                </c:pt>
                <c:pt idx="2">
                  <c:v>19</c:v>
                </c:pt>
                <c:pt idx="3">
                  <c:v>31</c:v>
                </c:pt>
                <c:pt idx="4">
                  <c:v>31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3</c:v>
                </c:pt>
                <c:pt idx="1">
                  <c:v>14</c:v>
                </c:pt>
                <c:pt idx="2">
                  <c:v>43</c:v>
                </c:pt>
                <c:pt idx="3">
                  <c:v>49</c:v>
                </c:pt>
                <c:pt idx="4">
                  <c:v>54</c:v>
                </c:pt>
                <c:pt idx="5">
                  <c:v>48</c:v>
                </c:pt>
              </c:numCache>
            </c:numRef>
          </c:val>
        </c:ser>
        <c:bandFmts/>
        <c:axId val="95981952"/>
        <c:axId val="95983488"/>
        <c:axId val="96255040"/>
      </c:surface3DChart>
      <c:catAx>
        <c:axId val="95981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983488"/>
        <c:crosses val="autoZero"/>
        <c:auto val="1"/>
        <c:lblAlgn val="ctr"/>
        <c:lblOffset val="100"/>
        <c:noMultiLvlLbl val="0"/>
      </c:catAx>
      <c:valAx>
        <c:axId val="9598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981952"/>
        <c:crosses val="autoZero"/>
        <c:crossBetween val="midCat"/>
      </c:valAx>
      <c:serAx>
        <c:axId val="96255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9834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tabSelected="1" zoomScaleNormal="100" workbookViewId="0"/>
  </sheetViews>
  <sheetFormatPr defaultRowHeight="15.75" x14ac:dyDescent="0.25"/>
  <cols>
    <col min="1" max="1" width="13.125" style="31" bestFit="1" customWidth="1"/>
    <col min="2" max="2" width="6.125" style="31" bestFit="1" customWidth="1"/>
    <col min="3" max="3" width="8.375" style="31" bestFit="1" customWidth="1"/>
    <col min="4" max="4" width="4.375" style="31" bestFit="1" customWidth="1"/>
    <col min="5" max="5" width="12.5" style="31" bestFit="1" customWidth="1"/>
    <col min="6" max="6" width="3" style="31" customWidth="1"/>
    <col min="7" max="7" width="14.125" style="31" bestFit="1" customWidth="1"/>
    <col min="8" max="8" width="4.75" style="31" bestFit="1" customWidth="1"/>
    <col min="9" max="9" width="16.375" style="31" bestFit="1" customWidth="1"/>
    <col min="10" max="10" width="3" style="31" customWidth="1"/>
    <col min="11" max="11" width="13.375" style="31" bestFit="1" customWidth="1"/>
    <col min="12" max="12" width="6.5" style="31" bestFit="1" customWidth="1"/>
    <col min="13" max="16384" width="9" style="31"/>
  </cols>
  <sheetData>
    <row r="1" spans="1:12" s="28" customFormat="1" ht="16.5" thickBot="1" x14ac:dyDescent="0.3">
      <c r="A1" s="25" t="s">
        <v>3</v>
      </c>
      <c r="B1" s="26" t="s">
        <v>36</v>
      </c>
      <c r="C1" s="27" t="s">
        <v>18</v>
      </c>
      <c r="D1" s="27" t="s">
        <v>1</v>
      </c>
      <c r="E1" s="26" t="s">
        <v>19</v>
      </c>
      <c r="G1" s="87" t="s">
        <v>42</v>
      </c>
      <c r="H1" s="87"/>
      <c r="I1" s="87"/>
      <c r="J1" s="87"/>
      <c r="K1" s="87"/>
      <c r="L1" s="87"/>
    </row>
    <row r="2" spans="1:12" ht="17.25" thickTop="1" thickBot="1" x14ac:dyDescent="0.3">
      <c r="A2" s="32" t="s">
        <v>65</v>
      </c>
      <c r="B2" s="33">
        <v>1</v>
      </c>
      <c r="C2" s="29">
        <v>4</v>
      </c>
      <c r="D2" s="23">
        <f t="shared" ref="D2:D3" ca="1" si="0">RANDBETWEEN(1,20)</f>
        <v>16</v>
      </c>
      <c r="E2" s="30">
        <f t="shared" ref="E2:E3" ca="1" si="1">D2+C2</f>
        <v>20</v>
      </c>
      <c r="G2" s="90" t="s">
        <v>3</v>
      </c>
      <c r="H2" s="88" t="s">
        <v>43</v>
      </c>
      <c r="I2" s="116" t="s">
        <v>44</v>
      </c>
      <c r="J2" s="89"/>
      <c r="K2" s="90" t="s">
        <v>45</v>
      </c>
      <c r="L2" s="91" t="s">
        <v>46</v>
      </c>
    </row>
    <row r="3" spans="1:12" x14ac:dyDescent="0.25">
      <c r="A3" s="32" t="s">
        <v>41</v>
      </c>
      <c r="B3" s="33">
        <v>1</v>
      </c>
      <c r="C3" s="29">
        <v>3</v>
      </c>
      <c r="D3" s="23">
        <f t="shared" ca="1" si="0"/>
        <v>8</v>
      </c>
      <c r="E3" s="30">
        <f t="shared" ca="1" si="1"/>
        <v>11</v>
      </c>
      <c r="G3" s="110" t="s">
        <v>51</v>
      </c>
      <c r="H3" s="111" t="s">
        <v>70</v>
      </c>
      <c r="I3" s="112" t="s">
        <v>64</v>
      </c>
      <c r="J3" s="89"/>
      <c r="K3" s="92" t="s">
        <v>53</v>
      </c>
      <c r="L3" s="93">
        <v>4</v>
      </c>
    </row>
    <row r="4" spans="1:12" x14ac:dyDescent="0.25">
      <c r="G4" s="110" t="s">
        <v>52</v>
      </c>
      <c r="H4" s="111" t="s">
        <v>70</v>
      </c>
      <c r="I4" s="112" t="s">
        <v>63</v>
      </c>
      <c r="J4" s="89"/>
      <c r="K4" s="92" t="s">
        <v>60</v>
      </c>
      <c r="L4" s="93">
        <v>3</v>
      </c>
    </row>
    <row r="5" spans="1:12" x14ac:dyDescent="0.25">
      <c r="D5" s="23">
        <f t="shared" ref="D5" ca="1" si="2">RANDBETWEEN(1,20)</f>
        <v>8</v>
      </c>
      <c r="G5" s="92" t="s">
        <v>41</v>
      </c>
      <c r="H5" s="94">
        <v>7</v>
      </c>
      <c r="I5" s="95" t="s">
        <v>62</v>
      </c>
      <c r="J5" s="89"/>
      <c r="K5" s="92" t="s">
        <v>48</v>
      </c>
      <c r="L5" s="93">
        <v>6</v>
      </c>
    </row>
    <row r="6" spans="1:12" ht="16.5" thickBot="1" x14ac:dyDescent="0.3">
      <c r="G6" s="113" t="s">
        <v>65</v>
      </c>
      <c r="H6" s="114">
        <v>7</v>
      </c>
      <c r="I6" s="115" t="s">
        <v>66</v>
      </c>
      <c r="J6" s="89"/>
      <c r="K6" s="92" t="s">
        <v>68</v>
      </c>
      <c r="L6" s="93">
        <v>1</v>
      </c>
    </row>
    <row r="7" spans="1:12" x14ac:dyDescent="0.25">
      <c r="G7" s="96" t="s">
        <v>49</v>
      </c>
      <c r="H7" s="97">
        <f>AVERAGE(H3:H6)</f>
        <v>7</v>
      </c>
      <c r="I7" s="95"/>
      <c r="J7" s="89"/>
      <c r="K7" s="92" t="s">
        <v>69</v>
      </c>
      <c r="L7" s="93">
        <v>1</v>
      </c>
    </row>
    <row r="8" spans="1:12" x14ac:dyDescent="0.25">
      <c r="G8" s="96" t="s">
        <v>58</v>
      </c>
      <c r="H8" s="98">
        <f>SUM(H3:H6)</f>
        <v>14</v>
      </c>
      <c r="I8" s="95"/>
      <c r="J8" s="89"/>
      <c r="K8" s="92" t="s">
        <v>66</v>
      </c>
      <c r="L8" s="93">
        <v>7</v>
      </c>
    </row>
    <row r="9" spans="1:12" x14ac:dyDescent="0.25">
      <c r="G9" s="96" t="s">
        <v>50</v>
      </c>
      <c r="H9" s="101">
        <f>COUNT(H3:H6)</f>
        <v>2</v>
      </c>
      <c r="I9" s="95"/>
      <c r="J9" s="89"/>
      <c r="K9" s="92" t="s">
        <v>59</v>
      </c>
      <c r="L9" s="93">
        <v>4</v>
      </c>
    </row>
    <row r="10" spans="1:12" x14ac:dyDescent="0.25">
      <c r="G10" s="96" t="s">
        <v>55</v>
      </c>
      <c r="H10" s="97">
        <f>((H7)*(H9/4))</f>
        <v>3.5</v>
      </c>
      <c r="I10" s="95" t="s">
        <v>56</v>
      </c>
      <c r="J10" s="89"/>
      <c r="K10" s="108" t="s">
        <v>47</v>
      </c>
      <c r="L10" s="109">
        <v>2</v>
      </c>
    </row>
    <row r="11" spans="1:12" ht="16.5" thickBot="1" x14ac:dyDescent="0.3">
      <c r="G11" s="102" t="s">
        <v>54</v>
      </c>
      <c r="H11" s="103">
        <f>((H7)*(H9/2))</f>
        <v>7</v>
      </c>
      <c r="I11" s="104" t="s">
        <v>57</v>
      </c>
      <c r="J11" s="89"/>
      <c r="K11" s="99" t="s">
        <v>2</v>
      </c>
      <c r="L11" s="100">
        <f>SUM(L3:L10)</f>
        <v>28</v>
      </c>
    </row>
    <row r="12" spans="1:12" ht="16.5" thickTop="1" x14ac:dyDescent="0.25"/>
  </sheetData>
  <sortState ref="A2:E11">
    <sortCondition descending="1" ref="E2:E11"/>
    <sortCondition descending="1" ref="C2:C11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B3" sqref="B3"/>
    </sheetView>
  </sheetViews>
  <sheetFormatPr defaultRowHeight="15.75" x14ac:dyDescent="0.25"/>
  <cols>
    <col min="1" max="1" width="17.125" style="24" bestFit="1" customWidth="1"/>
    <col min="2" max="2" width="9.875" style="24" bestFit="1" customWidth="1"/>
    <col min="3" max="3" width="2.875" style="24" bestFit="1" customWidth="1"/>
    <col min="4" max="4" width="6.375" style="24" bestFit="1" customWidth="1"/>
    <col min="5" max="5" width="7.375" style="24" bestFit="1" customWidth="1"/>
    <col min="6" max="6" width="4.25" style="24" bestFit="1" customWidth="1"/>
    <col min="7" max="7" width="4.75" style="24" bestFit="1" customWidth="1"/>
    <col min="8" max="8" width="4.625" style="24" bestFit="1" customWidth="1"/>
    <col min="9" max="9" width="7.25" style="24" bestFit="1" customWidth="1"/>
    <col min="10" max="10" width="5.375" style="24" bestFit="1" customWidth="1"/>
    <col min="11" max="11" width="4.125" style="24" bestFit="1" customWidth="1"/>
    <col min="12" max="12" width="5.375" style="24" bestFit="1" customWidth="1"/>
    <col min="13" max="13" width="6.125" style="24" bestFit="1" customWidth="1"/>
    <col min="14" max="14" width="4.375" style="24" bestFit="1" customWidth="1"/>
    <col min="15" max="15" width="5.75" style="24" bestFit="1" customWidth="1"/>
    <col min="16" max="16" width="6.25" style="24" bestFit="1" customWidth="1"/>
    <col min="17" max="17" width="9" style="24" bestFit="1" customWidth="1"/>
    <col min="18" max="18" width="7.875" style="24" bestFit="1" customWidth="1"/>
    <col min="19" max="19" width="9" style="24" bestFit="1" customWidth="1"/>
    <col min="20" max="20" width="7.375" style="24" bestFit="1" customWidth="1"/>
    <col min="21" max="21" width="4.375" style="24" bestFit="1" customWidth="1"/>
    <col min="22" max="22" width="6.625" style="24" hidden="1" customWidth="1"/>
    <col min="23" max="23" width="7.375" style="24" bestFit="1" customWidth="1"/>
    <col min="24" max="16384" width="9" style="24"/>
  </cols>
  <sheetData>
    <row r="1" spans="1:23" s="22" customFormat="1" ht="16.5" thickBot="1" x14ac:dyDescent="0.3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s="4" customFormat="1" ht="32.25" thickBot="1" x14ac:dyDescent="0.3">
      <c r="A2" s="1" t="s">
        <v>3</v>
      </c>
      <c r="B2" s="20" t="s">
        <v>21</v>
      </c>
      <c r="C2" s="21"/>
      <c r="D2" s="15" t="s">
        <v>23</v>
      </c>
      <c r="E2" s="3" t="s">
        <v>24</v>
      </c>
      <c r="F2" s="8" t="s">
        <v>25</v>
      </c>
      <c r="G2" s="7" t="s">
        <v>26</v>
      </c>
      <c r="H2" s="6" t="s">
        <v>27</v>
      </c>
      <c r="I2" s="14" t="s">
        <v>28</v>
      </c>
      <c r="J2" s="2" t="s">
        <v>38</v>
      </c>
      <c r="K2" s="9" t="s">
        <v>29</v>
      </c>
      <c r="L2" s="11" t="s">
        <v>30</v>
      </c>
      <c r="M2" s="12" t="s">
        <v>31</v>
      </c>
      <c r="N2" s="13" t="s">
        <v>32</v>
      </c>
      <c r="O2" s="2" t="s">
        <v>33</v>
      </c>
      <c r="P2" s="10" t="s">
        <v>67</v>
      </c>
      <c r="Q2" s="86" t="s">
        <v>61</v>
      </c>
      <c r="R2" s="3" t="s">
        <v>39</v>
      </c>
      <c r="S2" s="5" t="s">
        <v>37</v>
      </c>
      <c r="T2" s="16" t="s">
        <v>0</v>
      </c>
      <c r="U2" s="19" t="s">
        <v>22</v>
      </c>
      <c r="V2" s="18" t="s">
        <v>40</v>
      </c>
      <c r="W2" s="17" t="s">
        <v>34</v>
      </c>
    </row>
    <row r="3" spans="1:23" x14ac:dyDescent="0.25">
      <c r="A3" s="44" t="s">
        <v>65</v>
      </c>
      <c r="B3" s="45" t="s">
        <v>35</v>
      </c>
      <c r="C3" s="46">
        <v>0</v>
      </c>
      <c r="D3" s="47"/>
      <c r="E3" s="48"/>
      <c r="F3" s="49"/>
      <c r="G3" s="50"/>
      <c r="H3" s="51"/>
      <c r="I3" s="52"/>
      <c r="J3" s="53"/>
      <c r="K3" s="54"/>
      <c r="L3" s="55"/>
      <c r="M3" s="56"/>
      <c r="N3" s="57"/>
      <c r="O3" s="53"/>
      <c r="P3" s="58"/>
      <c r="Q3" s="84"/>
      <c r="R3" s="48">
        <f t="shared" ref="R3:R4" si="0">SUM(D3:Q3)</f>
        <v>0</v>
      </c>
      <c r="S3" s="59"/>
      <c r="T3" s="60"/>
      <c r="U3" s="61">
        <v>42</v>
      </c>
      <c r="V3" s="62">
        <f t="shared" ref="V3:V4" si="1">U3+T3-(R3+S3)</f>
        <v>42</v>
      </c>
      <c r="W3" s="63">
        <f t="shared" ref="W3:W4" si="2">SMALL(U3:V3,1)</f>
        <v>42</v>
      </c>
    </row>
    <row r="4" spans="1:23" x14ac:dyDescent="0.25">
      <c r="A4" s="64" t="s">
        <v>41</v>
      </c>
      <c r="B4" s="65" t="s">
        <v>35</v>
      </c>
      <c r="C4" s="66">
        <v>0</v>
      </c>
      <c r="D4" s="67"/>
      <c r="E4" s="68"/>
      <c r="F4" s="69"/>
      <c r="G4" s="70"/>
      <c r="H4" s="71"/>
      <c r="I4" s="72"/>
      <c r="J4" s="73"/>
      <c r="K4" s="74"/>
      <c r="L4" s="75"/>
      <c r="M4" s="76"/>
      <c r="N4" s="77"/>
      <c r="O4" s="73"/>
      <c r="P4" s="78"/>
      <c r="Q4" s="85"/>
      <c r="R4" s="68">
        <f t="shared" si="0"/>
        <v>0</v>
      </c>
      <c r="S4" s="79"/>
      <c r="T4" s="80"/>
      <c r="U4" s="81">
        <v>48</v>
      </c>
      <c r="V4" s="82">
        <f t="shared" si="1"/>
        <v>48</v>
      </c>
      <c r="W4" s="83">
        <f t="shared" si="2"/>
        <v>48</v>
      </c>
    </row>
  </sheetData>
  <sortState ref="A3:W8">
    <sortCondition ref="A3:A8"/>
  </sortState>
  <conditionalFormatting sqref="W2">
    <cfRule type="cellIs" dxfId="2" priority="211" operator="lessThan">
      <formula>1</formula>
    </cfRule>
  </conditionalFormatting>
  <conditionalFormatting sqref="W3:W4">
    <cfRule type="cellIs" dxfId="1" priority="203" stopIfTrue="1" operator="lessThan">
      <formula>0.5</formula>
    </cfRule>
  </conditionalFormatting>
  <conditionalFormatting sqref="W3:W4">
    <cfRule type="cellIs" dxfId="0" priority="1257" operator="lessThan">
      <formula>$U3/2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4" customWidth="1"/>
    <col min="2" max="2" width="8.625" style="22" bestFit="1" customWidth="1"/>
    <col min="3" max="3" width="3.875" style="24" customWidth="1"/>
    <col min="4" max="8" width="3.875" style="24" bestFit="1" customWidth="1"/>
    <col min="9" max="14" width="8.75" style="24" customWidth="1"/>
    <col min="15" max="16384" width="9" style="24"/>
  </cols>
  <sheetData>
    <row r="1" spans="1:16" s="22" customFormat="1" ht="17.25" thickTop="1" thickBot="1" x14ac:dyDescent="0.3">
      <c r="B1" s="34"/>
      <c r="C1" s="35" t="s">
        <v>11</v>
      </c>
      <c r="D1" s="35" t="s">
        <v>12</v>
      </c>
      <c r="E1" s="35" t="s">
        <v>13</v>
      </c>
      <c r="F1" s="35" t="s">
        <v>14</v>
      </c>
      <c r="G1" s="35" t="s">
        <v>15</v>
      </c>
      <c r="H1" s="36" t="s">
        <v>16</v>
      </c>
    </row>
    <row r="2" spans="1:16" x14ac:dyDescent="0.25">
      <c r="B2" s="37" t="s">
        <v>10</v>
      </c>
      <c r="C2" s="38">
        <f ca="1">RANDBETWEEN(1,3)</f>
        <v>3</v>
      </c>
      <c r="D2" s="38">
        <f ca="1">RANDBETWEEN(1,3)+RANDBETWEEN(1,3)</f>
        <v>5</v>
      </c>
      <c r="E2" s="38">
        <f ca="1">RANDBETWEEN(1,3)+RANDBETWEEN(1,3)+RANDBETWEEN(1,3)</f>
        <v>6</v>
      </c>
      <c r="F2" s="38">
        <f ca="1">RANDBETWEEN(1,3)+RANDBETWEEN(1,3)+RANDBETWEEN(1,3)+RANDBETWEEN(1,3)</f>
        <v>8</v>
      </c>
      <c r="G2" s="38">
        <f ca="1">RANDBETWEEN(1,3)+RANDBETWEEN(1,3)+RANDBETWEEN(1,3)+RANDBETWEEN(1,3)+RANDBETWEEN(1,3)</f>
        <v>10</v>
      </c>
      <c r="H2" s="39">
        <f ca="1">RANDBETWEEN(1,3)+RANDBETWEEN(1,3)+RANDBETWEEN(1,3)+RANDBETWEEN(1,3)+RANDBETWEEN(1,3)+RANDBETWEEN(1,3)</f>
        <v>14</v>
      </c>
      <c r="L2" s="22"/>
      <c r="M2" s="22"/>
      <c r="N2" s="22"/>
      <c r="O2" s="22"/>
      <c r="P2" s="22"/>
    </row>
    <row r="3" spans="1:16" x14ac:dyDescent="0.25">
      <c r="B3" s="40" t="s">
        <v>9</v>
      </c>
      <c r="C3" s="41">
        <f ca="1">RANDBETWEEN(1,4)</f>
        <v>4</v>
      </c>
      <c r="D3" s="41">
        <f ca="1">RANDBETWEEN(1,4)+RANDBETWEEN(1,4)</f>
        <v>7</v>
      </c>
      <c r="E3" s="41">
        <f ca="1">RANDBETWEEN(1,4)+RANDBETWEEN(1,4)+RANDBETWEEN(1,4)</f>
        <v>9</v>
      </c>
      <c r="F3" s="41">
        <f ca="1">RANDBETWEEN(1,4)+RANDBETWEEN(1,4)+RANDBETWEEN(1,4)+RANDBETWEEN(1,4)</f>
        <v>8</v>
      </c>
      <c r="G3" s="41">
        <f ca="1">RANDBETWEEN(1,4)+RANDBETWEEN(1,4)+RANDBETWEEN(1,4)+RANDBETWEEN(1,4)+RANDBETWEEN(1,4)</f>
        <v>10</v>
      </c>
      <c r="H3" s="42">
        <f ca="1">RANDBETWEEN(1,4)+RANDBETWEEN(1,4)+RANDBETWEEN(1,4)+RANDBETWEEN(1,4)+RANDBETWEEN(1,4)+RANDBETWEEN(1,4)</f>
        <v>17</v>
      </c>
      <c r="L3" s="22"/>
      <c r="M3" s="22"/>
      <c r="N3" s="22"/>
      <c r="O3" s="22"/>
      <c r="P3" s="22"/>
    </row>
    <row r="4" spans="1:16" x14ac:dyDescent="0.25">
      <c r="B4" s="40" t="s">
        <v>8</v>
      </c>
      <c r="C4" s="41">
        <f ca="1">RANDBETWEEN(1,6)</f>
        <v>5</v>
      </c>
      <c r="D4" s="41">
        <f ca="1">RANDBETWEEN(1,6)+RANDBETWEEN(1,6)</f>
        <v>8</v>
      </c>
      <c r="E4" s="41">
        <f ca="1">RANDBETWEEN(1,6)+RANDBETWEEN(1,6)+RANDBETWEEN(1,6)</f>
        <v>10</v>
      </c>
      <c r="F4" s="41">
        <f ca="1">RANDBETWEEN(1,6)+RANDBETWEEN(1,6)+RANDBETWEEN(1,6)+RANDBETWEEN(1,6)</f>
        <v>17</v>
      </c>
      <c r="G4" s="41">
        <f ca="1">RANDBETWEEN(1,6)+RANDBETWEEN(1,6)+RANDBETWEEN(1,6)+RANDBETWEEN(1,6)+RANDBETWEEN(1,6)</f>
        <v>25</v>
      </c>
      <c r="H4" s="42">
        <f ca="1">RANDBETWEEN(1,6)+RANDBETWEEN(1,6)+RANDBETWEEN(1,6)+RANDBETWEEN(1,6)+RANDBETWEEN(1,6)+RANDBETWEEN(1,6)</f>
        <v>20</v>
      </c>
      <c r="L4" s="22"/>
      <c r="M4" s="22"/>
      <c r="N4" s="22"/>
      <c r="O4" s="22"/>
      <c r="P4" s="22"/>
    </row>
    <row r="5" spans="1:16" x14ac:dyDescent="0.25">
      <c r="B5" s="40" t="s">
        <v>7</v>
      </c>
      <c r="C5" s="41">
        <f ca="1">RANDBETWEEN(1,8)</f>
        <v>7</v>
      </c>
      <c r="D5" s="41">
        <f ca="1">RANDBETWEEN(1,8)+RANDBETWEEN(1,8)</f>
        <v>13</v>
      </c>
      <c r="E5" s="41">
        <f ca="1">RANDBETWEEN(1,8)+RANDBETWEEN(1,8)+RANDBETWEEN(1,8)</f>
        <v>12</v>
      </c>
      <c r="F5" s="41">
        <f ca="1">RANDBETWEEN(1,8)+RANDBETWEEN(1,8)+RANDBETWEEN(1,8)+RANDBETWEEN(1,8)</f>
        <v>18</v>
      </c>
      <c r="G5" s="41">
        <f ca="1">RANDBETWEEN(1,8)+RANDBETWEEN(1,8)+RANDBETWEEN(1,8)+RANDBETWEEN(1,8)+RANDBETWEEN(1,8)</f>
        <v>23</v>
      </c>
      <c r="H5" s="42">
        <f ca="1">RANDBETWEEN(1,8)+RANDBETWEEN(1,8)+RANDBETWEEN(1,8)+RANDBETWEEN(1,8)+RANDBETWEEN(1,8)+RANDBETWEEN(1,8)</f>
        <v>24</v>
      </c>
      <c r="L5" s="22"/>
      <c r="M5" s="22"/>
      <c r="N5" s="22"/>
      <c r="O5" s="22"/>
      <c r="P5" s="22"/>
    </row>
    <row r="6" spans="1:16" x14ac:dyDescent="0.25">
      <c r="B6" s="40" t="s">
        <v>6</v>
      </c>
      <c r="C6" s="41">
        <f ca="1">RANDBETWEEN(1,10)</f>
        <v>6</v>
      </c>
      <c r="D6" s="41">
        <f ca="1">RANDBETWEEN(1,10)+RANDBETWEEN(1,10)</f>
        <v>8</v>
      </c>
      <c r="E6" s="41">
        <f ca="1">RANDBETWEEN(1,10)+RANDBETWEEN(1,10)+RANDBETWEEN(1,10)</f>
        <v>23</v>
      </c>
      <c r="F6" s="41">
        <f ca="1">RANDBETWEEN(1,10)+RANDBETWEEN(1,10)+RANDBETWEEN(1,10)+RANDBETWEEN(1,10)</f>
        <v>29</v>
      </c>
      <c r="G6" s="41">
        <f ca="1">RANDBETWEEN(1,10)+RANDBETWEEN(1,10)+RANDBETWEEN(1,10)+RANDBETWEEN(1,10)+RANDBETWEEN(1,10)</f>
        <v>29</v>
      </c>
      <c r="H6" s="42">
        <f ca="1">RANDBETWEEN(1,10)+RANDBETWEEN(1,10)+RANDBETWEEN(1,10)+RANDBETWEEN(1,10)+RANDBETWEEN(1,10)+RANDBETWEEN(1,10)</f>
        <v>43</v>
      </c>
      <c r="L6" s="22"/>
      <c r="M6" s="22"/>
      <c r="N6" s="22"/>
      <c r="O6" s="22"/>
      <c r="P6" s="22"/>
    </row>
    <row r="7" spans="1:16" x14ac:dyDescent="0.25">
      <c r="B7" s="40" t="s">
        <v>5</v>
      </c>
      <c r="C7" s="41">
        <f ca="1">RANDBETWEEN(1,12)</f>
        <v>11</v>
      </c>
      <c r="D7" s="41">
        <f ca="1">RANDBETWEEN(1,12)+RANDBETWEEN(1,12)</f>
        <v>14</v>
      </c>
      <c r="E7" s="41">
        <f ca="1">RANDBETWEEN(1,12)+RANDBETWEEN(1,12)+RANDBETWEEN(1,12)</f>
        <v>19</v>
      </c>
      <c r="F7" s="41">
        <f ca="1">RANDBETWEEN(1,12)+RANDBETWEEN(1,12)+RANDBETWEEN(1,12)+RANDBETWEEN(1,12)</f>
        <v>31</v>
      </c>
      <c r="G7" s="41">
        <f ca="1">RANDBETWEEN(1,12)+RANDBETWEEN(1,12)+RANDBETWEEN(1,12)+RANDBETWEEN(1,12)+RANDBETWEEN(1,12)</f>
        <v>31</v>
      </c>
      <c r="H7" s="42">
        <f ca="1">RANDBETWEEN(1,12)+RANDBETWEEN(1,12)+RANDBETWEEN(1,12)+RANDBETWEEN(1,12)+RANDBETWEEN(1,12)+RANDBETWEEN(1,12)</f>
        <v>39</v>
      </c>
      <c r="L7" s="22"/>
      <c r="M7" s="22"/>
      <c r="N7" s="22"/>
      <c r="O7" s="22"/>
      <c r="P7" s="22"/>
    </row>
    <row r="8" spans="1:16" x14ac:dyDescent="0.25">
      <c r="B8" s="40" t="s">
        <v>4</v>
      </c>
      <c r="C8" s="41">
        <f ca="1">RANDBETWEEN(1,20)</f>
        <v>3</v>
      </c>
      <c r="D8" s="41">
        <f ca="1">RANDBETWEEN(1,20)+RANDBETWEEN(1,20)</f>
        <v>14</v>
      </c>
      <c r="E8" s="41">
        <f ca="1">RANDBETWEEN(1,20)+RANDBETWEEN(1,20)+RANDBETWEEN(1,20)</f>
        <v>43</v>
      </c>
      <c r="F8" s="41">
        <f ca="1">RANDBETWEEN(1,20)+RANDBETWEEN(1,20)+RANDBETWEEN(1,20)+RANDBETWEEN(1,20)</f>
        <v>49</v>
      </c>
      <c r="G8" s="41">
        <f ca="1">RANDBETWEEN(1,20)+RANDBETWEEN(1,20)+RANDBETWEEN(1,20)+RANDBETWEEN(1,20)+RANDBETWEEN(1,20)</f>
        <v>54</v>
      </c>
      <c r="H8" s="42">
        <f ca="1">RANDBETWEEN(1,20)+RANDBETWEEN(1,20)+RANDBETWEEN(1,20)+RANDBETWEEN(1,20)+RANDBETWEEN(1,20)+RANDBETWEEN(1,20)</f>
        <v>48</v>
      </c>
      <c r="L8" s="22"/>
      <c r="M8" s="22"/>
      <c r="N8" s="22"/>
      <c r="O8" s="22"/>
      <c r="P8" s="22"/>
    </row>
    <row r="9" spans="1:16" ht="16.5" thickBot="1" x14ac:dyDescent="0.3">
      <c r="B9" s="105" t="s">
        <v>17</v>
      </c>
      <c r="C9" s="106">
        <f ca="1">RANDBETWEEN(1,100)</f>
        <v>13</v>
      </c>
      <c r="D9" s="106">
        <f ca="1">RANDBETWEEN(1,100)+RANDBETWEEN(1,100)</f>
        <v>181</v>
      </c>
      <c r="E9" s="106">
        <f ca="1">RANDBETWEEN(1,100)+RANDBETWEEN(1,100)+RANDBETWEEN(1,100)</f>
        <v>147</v>
      </c>
      <c r="F9" s="106">
        <f ca="1">RANDBETWEEN(1,100)+RANDBETWEEN(1,100)+RANDBETWEEN(1,100)+RANDBETWEEN(1,100)</f>
        <v>194</v>
      </c>
      <c r="G9" s="106">
        <f ca="1">RANDBETWEEN(1,100)+RANDBETWEEN(1,100)+RANDBETWEEN(1,100)+RANDBETWEEN(1,100)+RANDBETWEEN(1,100)</f>
        <v>273</v>
      </c>
      <c r="H9" s="107">
        <f ca="1">RANDBETWEEN(1,100)+RANDBETWEEN(1,100)+RANDBETWEEN(1,100)+RANDBETWEEN(1,100)+RANDBETWEEN(1,100)+RANDBETWEEN(1,100)</f>
        <v>346</v>
      </c>
      <c r="L9" s="22"/>
      <c r="M9" s="22"/>
      <c r="N9" s="22"/>
      <c r="O9" s="22"/>
      <c r="P9" s="22"/>
    </row>
    <row r="10" spans="1:16" ht="16.5" thickTop="1" x14ac:dyDescent="0.25">
      <c r="A10" s="22"/>
      <c r="C10" s="22"/>
      <c r="D10" s="22"/>
      <c r="E10" s="22"/>
      <c r="F10" s="22"/>
    </row>
    <row r="11" spans="1:16" x14ac:dyDescent="0.25">
      <c r="A11" s="22"/>
      <c r="C11" s="22"/>
      <c r="D11" s="22"/>
      <c r="E11" s="22"/>
      <c r="F11" s="22"/>
    </row>
    <row r="12" spans="1:16" x14ac:dyDescent="0.25">
      <c r="A12" s="22"/>
      <c r="C12" s="22"/>
      <c r="D12" s="22"/>
      <c r="E12" s="22"/>
      <c r="F12" s="22"/>
    </row>
    <row r="13" spans="1:16" x14ac:dyDescent="0.25">
      <c r="A13" s="22"/>
      <c r="C13" s="22"/>
      <c r="D13" s="22"/>
      <c r="E13" s="22"/>
      <c r="F13" s="22"/>
    </row>
    <row r="14" spans="1:16" x14ac:dyDescent="0.25">
      <c r="A14" s="22"/>
      <c r="C14" s="22"/>
      <c r="D14" s="22"/>
      <c r="E14" s="22"/>
      <c r="F14" s="22"/>
    </row>
    <row r="15" spans="1:16" x14ac:dyDescent="0.25">
      <c r="A15" s="22"/>
      <c r="C15" s="22"/>
      <c r="D15" s="22"/>
      <c r="E15" s="22"/>
      <c r="F15" s="22"/>
    </row>
    <row r="16" spans="1:16" x14ac:dyDescent="0.25">
      <c r="A16" s="22"/>
      <c r="C16" s="22"/>
      <c r="D16" s="22"/>
      <c r="E16" s="22"/>
      <c r="F16" s="22"/>
    </row>
    <row r="17" spans="1:7" x14ac:dyDescent="0.25">
      <c r="A17" s="22"/>
      <c r="C17" s="22"/>
      <c r="D17" s="22"/>
      <c r="E17" s="22"/>
      <c r="F17" s="22"/>
    </row>
    <row r="18" spans="1:7" x14ac:dyDescent="0.25">
      <c r="A18" s="22"/>
      <c r="C18" s="22"/>
      <c r="D18" s="22"/>
      <c r="E18" s="22"/>
      <c r="F18" s="22"/>
    </row>
    <row r="19" spans="1:7" x14ac:dyDescent="0.25">
      <c r="A19" s="22"/>
      <c r="C19" s="22"/>
      <c r="D19" s="22"/>
      <c r="E19" s="22"/>
      <c r="F19" s="22"/>
    </row>
    <row r="20" spans="1:7" x14ac:dyDescent="0.25">
      <c r="A20" s="22"/>
      <c r="C20" s="22"/>
      <c r="D20" s="22"/>
      <c r="E20" s="22"/>
      <c r="F20" s="22"/>
    </row>
    <row r="21" spans="1:7" x14ac:dyDescent="0.25">
      <c r="A21" s="22"/>
      <c r="C21" s="22"/>
      <c r="D21" s="22"/>
      <c r="E21" s="22"/>
      <c r="F21" s="22"/>
    </row>
    <row r="22" spans="1:7" x14ac:dyDescent="0.25">
      <c r="A22" s="22"/>
      <c r="C22" s="22"/>
      <c r="D22" s="22"/>
      <c r="E22" s="22"/>
      <c r="F22" s="22"/>
    </row>
    <row r="23" spans="1:7" x14ac:dyDescent="0.25">
      <c r="A23" s="22"/>
      <c r="C23" s="22"/>
      <c r="D23" s="22"/>
      <c r="E23" s="22"/>
      <c r="F23" s="22"/>
    </row>
    <row r="24" spans="1:7" x14ac:dyDescent="0.25">
      <c r="A24" s="22"/>
      <c r="C24" s="22"/>
      <c r="D24" s="22"/>
      <c r="E24" s="22"/>
      <c r="F24" s="22"/>
    </row>
    <row r="25" spans="1:7" x14ac:dyDescent="0.25">
      <c r="A25" s="22"/>
      <c r="C25" s="22"/>
      <c r="D25" s="22"/>
      <c r="E25" s="22"/>
      <c r="F25" s="22"/>
    </row>
    <row r="26" spans="1:7" x14ac:dyDescent="0.25">
      <c r="A26" s="22"/>
      <c r="C26" s="22"/>
      <c r="D26" s="22"/>
      <c r="E26" s="22"/>
      <c r="F26" s="22"/>
    </row>
    <row r="27" spans="1:7" x14ac:dyDescent="0.25">
      <c r="A27" s="22"/>
      <c r="C27" s="22"/>
      <c r="D27" s="22"/>
      <c r="E27" s="22"/>
      <c r="F27" s="22"/>
    </row>
    <row r="28" spans="1:7" x14ac:dyDescent="0.25">
      <c r="A28" s="22"/>
      <c r="C28" s="22"/>
      <c r="D28" s="22"/>
      <c r="E28" s="22"/>
      <c r="F28" s="22"/>
    </row>
    <row r="29" spans="1:7" x14ac:dyDescent="0.25">
      <c r="A29" s="22"/>
      <c r="C29" s="22"/>
      <c r="D29" s="22"/>
      <c r="E29" s="22"/>
      <c r="F29" s="22"/>
    </row>
    <row r="30" spans="1:7" x14ac:dyDescent="0.25">
      <c r="A30" s="22"/>
      <c r="C30" s="22"/>
      <c r="D30" s="22"/>
      <c r="E30" s="22"/>
      <c r="F30" s="22"/>
    </row>
    <row r="31" spans="1:7" x14ac:dyDescent="0.25">
      <c r="C31" s="22"/>
      <c r="D31" s="22"/>
      <c r="E31" s="22"/>
      <c r="F31" s="22"/>
      <c r="G31" s="22"/>
    </row>
    <row r="32" spans="1:7" x14ac:dyDescent="0.25">
      <c r="C32" s="22"/>
      <c r="D32" s="22"/>
      <c r="E32" s="22"/>
      <c r="F32" s="22"/>
      <c r="G32" s="22"/>
    </row>
    <row r="33" spans="3:7" x14ac:dyDescent="0.25">
      <c r="C33" s="22"/>
      <c r="D33" s="22"/>
      <c r="E33" s="22"/>
      <c r="F33" s="22"/>
      <c r="G33" s="22"/>
    </row>
    <row r="34" spans="3:7" x14ac:dyDescent="0.25">
      <c r="C34" s="22"/>
      <c r="D34" s="22"/>
      <c r="E34" s="22"/>
      <c r="F34" s="22"/>
      <c r="G34" s="22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Initiative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2013-08-28T21:04:47Z</cp:lastPrinted>
  <dcterms:created xsi:type="dcterms:W3CDTF">2011-08-12T18:00:42Z</dcterms:created>
  <dcterms:modified xsi:type="dcterms:W3CDTF">2013-12-01T16:16:07Z</dcterms:modified>
</cp:coreProperties>
</file>