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5" i="1" l="1"/>
  <c r="H11" i="2" l="1"/>
  <c r="I11" i="2" s="1"/>
  <c r="H10" i="2" l="1"/>
  <c r="I10" i="2" s="1"/>
  <c r="H9" i="2" l="1"/>
  <c r="I9" i="2" s="1"/>
  <c r="D2" i="5" l="1"/>
  <c r="B2" i="5"/>
  <c r="C2" i="5"/>
  <c r="B3" i="5"/>
  <c r="D3" i="5"/>
  <c r="C3" i="5"/>
  <c r="D4" i="5"/>
  <c r="B4" i="5"/>
  <c r="C4" i="5"/>
  <c r="D5" i="5"/>
  <c r="C5" i="5"/>
  <c r="B5" i="5"/>
  <c r="H5" i="2" l="1"/>
  <c r="I5" i="2" s="1"/>
  <c r="V8" i="5" l="1"/>
  <c r="Z8" i="5" s="1"/>
  <c r="AA8" i="5" s="1"/>
  <c r="Y3" i="5" l="1"/>
  <c r="Y4" i="5" l="1"/>
  <c r="V6" i="5" l="1"/>
  <c r="V7" i="5"/>
  <c r="V5" i="5"/>
  <c r="V4" i="5"/>
  <c r="V3" i="5"/>
  <c r="H4" i="2" l="1"/>
  <c r="H3" i="2"/>
  <c r="H2" i="2"/>
  <c r="D7" i="1" l="1"/>
  <c r="D6" i="1"/>
  <c r="D3" i="1"/>
  <c r="D10" i="1"/>
  <c r="D2" i="1"/>
  <c r="D9" i="1"/>
  <c r="D8" i="1"/>
  <c r="I11" i="1" l="1"/>
  <c r="I10" i="1"/>
  <c r="I12" i="1" s="1"/>
  <c r="I13" i="1" s="1"/>
  <c r="I9" i="1"/>
  <c r="E7" i="1"/>
  <c r="Z7" i="5"/>
  <c r="AA7" i="5" s="1"/>
  <c r="I4" i="2"/>
  <c r="I3" i="2"/>
  <c r="I2" i="2"/>
  <c r="E2" i="1" l="1"/>
  <c r="M6" i="1"/>
  <c r="M7" i="1"/>
  <c r="M16" i="1" s="1"/>
  <c r="M8" i="1"/>
  <c r="M9" i="1" l="1"/>
  <c r="M10" i="1" s="1"/>
  <c r="Y5" i="5"/>
  <c r="C3" i="1" l="1"/>
  <c r="E3" i="1" s="1"/>
  <c r="C10" i="1" l="1"/>
  <c r="E10" i="1" s="1"/>
  <c r="H8" i="2" l="1"/>
  <c r="I8" i="2" s="1"/>
  <c r="Z6" i="5" l="1"/>
  <c r="AA6" i="5" s="1"/>
  <c r="E6" i="1" l="1"/>
  <c r="M14" i="1" l="1"/>
  <c r="D5" i="4" l="1"/>
  <c r="D4" i="3" l="1"/>
  <c r="E4" i="3" s="1"/>
  <c r="D3" i="3"/>
  <c r="E3" i="3" s="1"/>
  <c r="D2" i="3"/>
  <c r="E2" i="3" s="1"/>
  <c r="E8" i="1" l="1"/>
  <c r="E9" i="1"/>
  <c r="V2" i="5" l="1"/>
  <c r="M12" i="1" l="1"/>
  <c r="J4" i="3"/>
  <c r="K4" i="3" s="1"/>
  <c r="J3" i="3"/>
  <c r="K3" i="3" s="1"/>
  <c r="J2" i="3"/>
  <c r="K2" i="3" s="1"/>
  <c r="Z5" i="5"/>
  <c r="AA5" i="5" s="1"/>
  <c r="Z4" i="5"/>
  <c r="AA4" i="5" s="1"/>
  <c r="Z3" i="5"/>
  <c r="AA3" i="5" s="1"/>
  <c r="Z2" i="5"/>
  <c r="AA2" i="5" s="1"/>
  <c r="M1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</commentList>
</comments>
</file>

<file path=xl/sharedStrings.xml><?xml version="1.0" encoding="utf-8"?>
<sst xmlns="http://schemas.openxmlformats.org/spreadsheetml/2006/main" count="193" uniqueCount="137">
  <si>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</si>
  <si>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</si>
  <si>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</si>
  <si>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</si>
  <si>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</si>
  <si>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</si>
  <si>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</si>
  <si>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</si>
  <si>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</si>
  <si>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</si>
  <si>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</si>
  <si>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</si>
  <si>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</si>
  <si>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</si>
  <si>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</si>
  <si>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</si>
  <si>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</si>
  <si>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</si>
  <si>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</si>
  <si>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</si>
  <si>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</si>
  <si>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</si>
  <si>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</si>
  <si>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</si>
  <si>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</si>
  <si>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</si>
  <si>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</si>
  <si>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</si>
  <si>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</si>
  <si>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</si>
  <si>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</si>
  <si>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</si>
  <si>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</si>
  <si>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</si>
  <si>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</si>
  <si>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</si>
  <si>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</si>
  <si>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</si>
  <si>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</si>
  <si>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</si>
  <si>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</si>
  <si>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</si>
  <si>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</si>
  <si>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</si>
  <si>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</si>
  <si>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</si>
  <si>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</si>
  <si>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</si>
  <si>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</si>
  <si>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</si>
  <si>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</si>
  <si>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</si>
  <si>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</si>
  <si>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</si>
  <si>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</si>
  <si>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</si>
  <si>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</si>
  <si>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</si>
  <si>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</si>
  <si>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</si>
  <si>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</si>
  <si>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</si>
  <si>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</si>
  <si>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</si>
  <si>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</si>
  <si>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</si>
  <si>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</si>
  <si>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</si>
  <si>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</si>
  <si>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</si>
  <si>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</si>
  <si>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</si>
  <si>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</si>
  <si>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</si>
  <si>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</si>
  <si>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</si>
  <si>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</si>
  <si>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</si>
  <si>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</si>
  <si>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</si>
  <si>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</si>
  <si>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</si>
  <si>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</si>
  <si>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</si>
  <si>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</si>
  <si>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</si>
  <si>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</si>
  <si>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</si>
  <si>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</si>
  <si>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</si>
  <si>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</si>
  <si>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</si>
  <si>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</si>
  <si>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</si>
  <si>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</si>
  <si>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</si>
  <si>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</si>
  <si>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</si>
  <si>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</si>
  <si>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</si>
  <si>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</si>
  <si>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</si>
  <si>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</si>
  <si>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</si>
  <si>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</si>
  <si>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</si>
  <si>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</si>
  <si>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</si>
  <si>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</si>
  <si>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</si>
  <si>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</si>
  <si>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</si>
  <si>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</si>
  <si>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</si>
  <si>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</si>
  <si>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</si>
  <si>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</si>
  <si>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</si>
  <si>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</si>
  <si>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</si>
  <si>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Jadin (cg)</t>
  </si>
  <si>
    <t>Info</t>
  </si>
  <si>
    <t>Tengrand</t>
  </si>
  <si>
    <t>none</t>
  </si>
  <si>
    <t>construct / fighter</t>
  </si>
  <si>
    <t>glass golem</t>
  </si>
  <si>
    <t>construct</t>
  </si>
  <si>
    <t>+1/fast healing 5</t>
  </si>
  <si>
    <t>Spell Resist</t>
  </si>
  <si>
    <t>immun</t>
  </si>
  <si>
    <t>50’/20’</t>
  </si>
  <si>
    <t>Stoneskin Absorbs</t>
  </si>
  <si>
    <t>Persephone</t>
  </si>
  <si>
    <t>nine</t>
  </si>
  <si>
    <t>seven</t>
  </si>
  <si>
    <t>five</t>
  </si>
  <si>
    <t>Dragon Shaman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</si>
</sst>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/>
    <xf numFmtId="0" fontId="0" fillId="0" borderId="33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0" fillId="0" borderId="0" xfId="0" applyAlignment="1"/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33CC"/>
      <color rgb="FFFF9999"/>
      <color rgb="FFFF99FF"/>
      <color rgb="FFFF00FF"/>
      <color rgb="FFFFCCFF"/>
      <color rgb="FF00FF00"/>
      <color rgb="FFFF66FF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34</c:v>
                </c:pt>
                <c:pt idx="4">
                  <c:v>28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24</c:v>
                </c:pt>
                <c:pt idx="3">
                  <c:v>20</c:v>
                </c:pt>
                <c:pt idx="4">
                  <c:v>34</c:v>
                </c:pt>
                <c:pt idx="5">
                  <c:v>33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33</c:v>
                </c:pt>
                <c:pt idx="2">
                  <c:v>46</c:v>
                </c:pt>
                <c:pt idx="3">
                  <c:v>39</c:v>
                </c:pt>
                <c:pt idx="4">
                  <c:v>36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97984"/>
        <c:axId val="137507968"/>
        <c:axId val="137505408"/>
      </c:area3DChart>
      <c:catAx>
        <c:axId val="13749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507968"/>
        <c:crosses val="autoZero"/>
        <c:auto val="1"/>
        <c:lblAlgn val="ctr"/>
        <c:lblOffset val="100"/>
        <c:noMultiLvlLbl val="0"/>
      </c:catAx>
      <c:valAx>
        <c:axId val="13750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497984"/>
        <c:crosses val="autoZero"/>
        <c:crossBetween val="midCat"/>
      </c:valAx>
      <c:serAx>
        <c:axId val="137505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5079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12</c:v>
                </c:pt>
                <c:pt idx="3">
                  <c:v>4</c:v>
                </c:pt>
                <c:pt idx="4">
                  <c:v>11</c:v>
                </c:pt>
                <c:pt idx="5">
                  <c:v>11</c:v>
                </c:pt>
                <c:pt idx="6">
                  <c:v>33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19</c:v>
                </c:pt>
                <c:pt idx="4">
                  <c:v>9</c:v>
                </c:pt>
                <c:pt idx="5">
                  <c:v>24</c:v>
                </c:pt>
                <c:pt idx="6">
                  <c:v>46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20</c:v>
                </c:pt>
                <c:pt idx="4">
                  <c:v>34</c:v>
                </c:pt>
                <c:pt idx="5">
                  <c:v>20</c:v>
                </c:pt>
                <c:pt idx="6">
                  <c:v>39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20</c:v>
                </c:pt>
                <c:pt idx="3">
                  <c:v>21</c:v>
                </c:pt>
                <c:pt idx="4">
                  <c:v>28</c:v>
                </c:pt>
                <c:pt idx="5">
                  <c:v>34</c:v>
                </c:pt>
                <c:pt idx="6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22</c:v>
                </c:pt>
                <c:pt idx="3">
                  <c:v>23</c:v>
                </c:pt>
                <c:pt idx="4">
                  <c:v>27</c:v>
                </c:pt>
                <c:pt idx="5">
                  <c:v>33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45600"/>
        <c:axId val="137547136"/>
        <c:axId val="137529536"/>
      </c:area3DChart>
      <c:catAx>
        <c:axId val="137545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547136"/>
        <c:crosses val="autoZero"/>
        <c:auto val="1"/>
        <c:lblAlgn val="ctr"/>
        <c:lblOffset val="100"/>
        <c:noMultiLvlLbl val="0"/>
      </c:catAx>
      <c:valAx>
        <c:axId val="13754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545600"/>
        <c:crosses val="autoZero"/>
        <c:crossBetween val="midCat"/>
      </c:valAx>
      <c:serAx>
        <c:axId val="137529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75471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34</c:v>
                </c:pt>
                <c:pt idx="4">
                  <c:v>28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24</c:v>
                </c:pt>
                <c:pt idx="3">
                  <c:v>20</c:v>
                </c:pt>
                <c:pt idx="4">
                  <c:v>34</c:v>
                </c:pt>
                <c:pt idx="5">
                  <c:v>33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33</c:v>
                </c:pt>
                <c:pt idx="2">
                  <c:v>46</c:v>
                </c:pt>
                <c:pt idx="3">
                  <c:v>39</c:v>
                </c:pt>
                <c:pt idx="4">
                  <c:v>36</c:v>
                </c:pt>
                <c:pt idx="5">
                  <c:v>56</c:v>
                </c:pt>
              </c:numCache>
            </c:numRef>
          </c:val>
        </c:ser>
        <c:bandFmts/>
        <c:axId val="137614464"/>
        <c:axId val="137616000"/>
        <c:axId val="137574592"/>
      </c:surface3DChart>
      <c:catAx>
        <c:axId val="137614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616000"/>
        <c:crosses val="autoZero"/>
        <c:auto val="1"/>
        <c:lblAlgn val="ctr"/>
        <c:lblOffset val="100"/>
        <c:noMultiLvlLbl val="0"/>
      </c:catAx>
      <c:valAx>
        <c:axId val="13761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614464"/>
        <c:crosses val="autoZero"/>
        <c:crossBetween val="midCat"/>
      </c:valAx>
      <c:serAx>
        <c:axId val="137574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6160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180975</xdr:rowOff>
    </xdr:from>
    <xdr:to>
      <xdr:col>1</xdr:col>
      <xdr:colOff>0</xdr:colOff>
      <xdr:row>4</xdr:row>
      <xdr:rowOff>38100</xdr:rowOff>
    </xdr:to>
    <xdr:sp macro="" textlink="">
      <xdr:nvSpPr>
        <xdr:cNvPr id="4" name="TextBox 3"/>
        <xdr:cNvSpPr txBox="1"/>
      </xdr:nvSpPr>
      <xdr:spPr>
        <a:xfrm>
          <a:off x="19050" y="809625"/>
          <a:ext cx="88582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workbookViewId="0"/>
  </sheetViews>
  <sheetFormatPr defaultRowHeight="15.75" x14ac:dyDescent="0.25"/>
  <cols>
    <col min="1" max="1" width="10.3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6.6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5.75" bestFit="1" customWidth="1"/>
  </cols>
  <sheetData>
    <row r="1" spans="1:14" s="115" customFormat="1" ht="32.25" thickBot="1" x14ac:dyDescent="0.3">
      <c r="A1" s="113" t="s">
        <v>0</v>
      </c>
      <c r="B1" s="113" t="s">
        <v>1</v>
      </c>
      <c r="C1" s="113" t="s">
        <v>2</v>
      </c>
      <c r="D1" s="114" t="s">
        <v>3</v>
      </c>
      <c r="E1" s="113" t="s">
        <v>4</v>
      </c>
      <c r="F1" s="113" t="s">
        <v>5</v>
      </c>
      <c r="H1" s="116" t="s">
        <v>24</v>
      </c>
      <c r="I1" s="116"/>
      <c r="J1" s="116"/>
      <c r="K1" s="116"/>
      <c r="L1" s="116" t="s">
        <v>25</v>
      </c>
      <c r="M1" s="116"/>
      <c r="N1" s="116"/>
    </row>
    <row r="2" spans="1:14" ht="17.25" thickTop="1" thickBot="1" x14ac:dyDescent="0.3">
      <c r="A2" s="78" t="s">
        <v>132</v>
      </c>
      <c r="B2" s="78">
        <v>2</v>
      </c>
      <c r="C2" s="77">
        <v>2</v>
      </c>
      <c r="D2" s="151">
        <f ca="1">RANDBETWEEN(1,20)</f>
        <v>1</v>
      </c>
      <c r="E2" s="77">
        <f ca="1">SUM(C2:D2)</f>
        <v>3</v>
      </c>
      <c r="F2" s="77" t="s">
        <v>130</v>
      </c>
      <c r="H2" s="93" t="s">
        <v>0</v>
      </c>
      <c r="I2" s="94" t="s">
        <v>26</v>
      </c>
      <c r="J2" s="95" t="s">
        <v>27</v>
      </c>
      <c r="L2" s="104" t="s">
        <v>0</v>
      </c>
      <c r="M2" s="105" t="s">
        <v>26</v>
      </c>
      <c r="N2" s="106" t="s">
        <v>121</v>
      </c>
    </row>
    <row r="3" spans="1:14" x14ac:dyDescent="0.25">
      <c r="A3" s="99" t="s">
        <v>120</v>
      </c>
      <c r="B3" s="99">
        <v>1</v>
      </c>
      <c r="C3" s="77">
        <f>3+2</f>
        <v>5</v>
      </c>
      <c r="D3" s="151">
        <f ca="1">RANDBETWEEN(1,20)</f>
        <v>17</v>
      </c>
      <c r="E3" s="77">
        <f ca="1">SUM(C3:D3)</f>
        <v>22</v>
      </c>
      <c r="F3" s="77" t="s">
        <v>9</v>
      </c>
      <c r="H3" s="96" t="s">
        <v>8</v>
      </c>
      <c r="I3" s="97" t="s">
        <v>133</v>
      </c>
      <c r="J3" s="98" t="s">
        <v>28</v>
      </c>
      <c r="L3" s="107" t="s">
        <v>132</v>
      </c>
      <c r="M3" s="78">
        <v>6</v>
      </c>
      <c r="N3" s="108" t="s">
        <v>136</v>
      </c>
    </row>
    <row r="4" spans="1:14" x14ac:dyDescent="0.25">
      <c r="H4" s="96" t="s">
        <v>81</v>
      </c>
      <c r="I4" s="99" t="s">
        <v>133</v>
      </c>
      <c r="J4" s="98" t="s">
        <v>29</v>
      </c>
      <c r="L4" s="107"/>
      <c r="M4" s="78"/>
      <c r="N4" s="108"/>
    </row>
    <row r="5" spans="1:14" ht="16.5" thickBot="1" x14ac:dyDescent="0.3">
      <c r="D5" s="151">
        <f t="shared" ref="D5:D10" ca="1" si="0">RANDBETWEEN(1,20)</f>
        <v>1</v>
      </c>
      <c r="H5" s="96" t="s">
        <v>30</v>
      </c>
      <c r="I5" s="99">
        <v>9</v>
      </c>
      <c r="J5" s="98" t="s">
        <v>31</v>
      </c>
      <c r="L5" s="107"/>
      <c r="M5" s="78"/>
      <c r="N5" s="108"/>
    </row>
    <row r="6" spans="1:14" x14ac:dyDescent="0.25">
      <c r="A6" s="76" t="s">
        <v>122</v>
      </c>
      <c r="B6" s="76">
        <v>1</v>
      </c>
      <c r="C6" s="77">
        <v>1</v>
      </c>
      <c r="D6" s="151">
        <f t="shared" ca="1" si="0"/>
        <v>15</v>
      </c>
      <c r="E6" s="77">
        <f ca="1">SUM(C6:D6)</f>
        <v>16</v>
      </c>
      <c r="F6" s="77" t="s">
        <v>6</v>
      </c>
      <c r="H6" s="96" t="s">
        <v>7</v>
      </c>
      <c r="I6" s="99" t="s">
        <v>133</v>
      </c>
      <c r="J6" s="98" t="s">
        <v>32</v>
      </c>
      <c r="L6" s="141" t="s">
        <v>33</v>
      </c>
      <c r="M6" s="169">
        <f>AVERAGE(M3:M5)</f>
        <v>6</v>
      </c>
      <c r="N6" s="109"/>
    </row>
    <row r="7" spans="1:14" x14ac:dyDescent="0.25">
      <c r="A7" s="76" t="s">
        <v>125</v>
      </c>
      <c r="B7" s="76">
        <v>1</v>
      </c>
      <c r="C7" s="77">
        <v>1</v>
      </c>
      <c r="D7" s="151">
        <f t="shared" ca="1" si="0"/>
        <v>8</v>
      </c>
      <c r="E7" s="77">
        <f ca="1">SUM(C7:D7)</f>
        <v>9</v>
      </c>
      <c r="F7" s="77" t="s">
        <v>6</v>
      </c>
      <c r="H7" s="96" t="s">
        <v>122</v>
      </c>
      <c r="I7" s="99" t="s">
        <v>134</v>
      </c>
      <c r="J7" s="98" t="s">
        <v>124</v>
      </c>
      <c r="L7" s="142" t="s">
        <v>34</v>
      </c>
      <c r="M7" s="110">
        <f>SUM(M3:M5)</f>
        <v>6</v>
      </c>
      <c r="N7" s="108"/>
    </row>
    <row r="8" spans="1:14" ht="16.5" thickBot="1" x14ac:dyDescent="0.3">
      <c r="A8" s="99" t="s">
        <v>7</v>
      </c>
      <c r="B8" s="99">
        <v>1</v>
      </c>
      <c r="C8" s="77">
        <v>4</v>
      </c>
      <c r="D8" s="151">
        <f t="shared" ca="1" si="0"/>
        <v>3</v>
      </c>
      <c r="E8" s="77">
        <f ca="1">SUM(C8:D8)</f>
        <v>7</v>
      </c>
      <c r="F8" s="77" t="s">
        <v>6</v>
      </c>
      <c r="H8" s="96" t="s">
        <v>125</v>
      </c>
      <c r="I8" s="99" t="s">
        <v>135</v>
      </c>
      <c r="J8" s="98" t="s">
        <v>126</v>
      </c>
      <c r="L8" s="142" t="s">
        <v>35</v>
      </c>
      <c r="M8" s="110">
        <f>COUNT(M3:M5)</f>
        <v>1</v>
      </c>
      <c r="N8" s="108"/>
    </row>
    <row r="9" spans="1:14" x14ac:dyDescent="0.25">
      <c r="A9" s="99" t="s">
        <v>8</v>
      </c>
      <c r="B9" s="99">
        <v>1</v>
      </c>
      <c r="C9" s="77">
        <v>3</v>
      </c>
      <c r="D9" s="151">
        <f t="shared" ca="1" si="0"/>
        <v>19</v>
      </c>
      <c r="E9" s="77">
        <f ca="1">SUM(C9:D9)</f>
        <v>22</v>
      </c>
      <c r="F9" s="77" t="s">
        <v>9</v>
      </c>
      <c r="H9" s="138" t="s">
        <v>33</v>
      </c>
      <c r="I9" s="100">
        <f>AVERAGE(I3:I8)</f>
        <v>9</v>
      </c>
      <c r="J9" s="101"/>
      <c r="L9" s="142" t="s">
        <v>37</v>
      </c>
      <c r="M9" s="130">
        <f>M7/4</f>
        <v>1.5</v>
      </c>
      <c r="N9" s="108" t="s">
        <v>38</v>
      </c>
    </row>
    <row r="10" spans="1:14" ht="16.5" thickBot="1" x14ac:dyDescent="0.3">
      <c r="A10" s="99" t="s">
        <v>114</v>
      </c>
      <c r="B10" s="99">
        <v>1</v>
      </c>
      <c r="C10" s="77">
        <f>2+2</f>
        <v>4</v>
      </c>
      <c r="D10" s="151">
        <f t="shared" ca="1" si="0"/>
        <v>20</v>
      </c>
      <c r="E10" s="77">
        <f ca="1">SUM(C10:D10)</f>
        <v>24</v>
      </c>
      <c r="F10" s="77" t="s">
        <v>6</v>
      </c>
      <c r="H10" s="139" t="s">
        <v>34</v>
      </c>
      <c r="I10" s="102">
        <f>SUM(I3:I8)</f>
        <v>9</v>
      </c>
      <c r="J10" s="98"/>
      <c r="L10" s="143" t="s">
        <v>39</v>
      </c>
      <c r="M10" s="131">
        <f>M9*2</f>
        <v>3</v>
      </c>
      <c r="N10" s="111" t="s">
        <v>40</v>
      </c>
    </row>
    <row r="11" spans="1:14" ht="16.5" thickTop="1" x14ac:dyDescent="0.25">
      <c r="H11" s="139" t="s">
        <v>35</v>
      </c>
      <c r="I11" s="102">
        <f>COUNT(I3:I8)</f>
        <v>1</v>
      </c>
      <c r="J11" s="98"/>
    </row>
    <row r="12" spans="1:14" x14ac:dyDescent="0.25">
      <c r="H12" s="139" t="s">
        <v>37</v>
      </c>
      <c r="I12" s="132">
        <f>I10/4</f>
        <v>2.25</v>
      </c>
      <c r="J12" s="98" t="s">
        <v>38</v>
      </c>
      <c r="L12" s="92" t="s">
        <v>41</v>
      </c>
      <c r="M12" s="135">
        <f>I12</f>
        <v>2.25</v>
      </c>
    </row>
    <row r="13" spans="1:14" ht="16.5" thickBot="1" x14ac:dyDescent="0.3">
      <c r="H13" s="140" t="s">
        <v>39</v>
      </c>
      <c r="I13" s="133">
        <f>I12*2</f>
        <v>4.5</v>
      </c>
      <c r="J13" s="103" t="s">
        <v>40</v>
      </c>
      <c r="L13" s="92" t="s">
        <v>42</v>
      </c>
      <c r="M13" s="135">
        <f>I13</f>
        <v>4.5</v>
      </c>
    </row>
    <row r="14" spans="1:14" ht="16.5" thickTop="1" x14ac:dyDescent="0.25">
      <c r="L14" s="92" t="s">
        <v>43</v>
      </c>
      <c r="M14" s="135">
        <f>I10</f>
        <v>9</v>
      </c>
    </row>
    <row r="16" spans="1:14" x14ac:dyDescent="0.25">
      <c r="L16" s="15" t="s">
        <v>44</v>
      </c>
      <c r="M16" s="134">
        <f>M7</f>
        <v>6</v>
      </c>
    </row>
  </sheetData>
  <sortState ref="A2:F12">
    <sortCondition descending="1" ref="E2:E12"/>
    <sortCondition descending="1" ref="C2:C12"/>
  </sortState>
  <conditionalFormatting sqref="M16">
    <cfRule type="cellIs" dxfId="23" priority="1" operator="greaterThan">
      <formula>$M$14</formula>
    </cfRule>
    <cfRule type="cellIs" dxfId="22" priority="2" operator="between">
      <formula>$M$13</formula>
      <formula>$M$14</formula>
    </cfRule>
    <cfRule type="cellIs" dxfId="21" priority="3" operator="between">
      <formula>$M$12</formula>
      <formula>$M$13</formula>
    </cfRule>
    <cfRule type="cellIs" dxfId="20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/>
  </sheetViews>
  <sheetFormatPr defaultRowHeight="15.75" x14ac:dyDescent="0.25"/>
  <cols>
    <col min="1" max="1" width="11.5" style="21" bestFit="1" customWidth="1"/>
    <col min="2" max="2" width="13.375" style="21" bestFit="1" customWidth="1"/>
    <col min="3" max="3" width="17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2" t="s">
        <v>0</v>
      </c>
      <c r="B1" s="87" t="s">
        <v>45</v>
      </c>
      <c r="C1" s="87" t="s">
        <v>46</v>
      </c>
      <c r="D1" s="89" t="s">
        <v>47</v>
      </c>
      <c r="E1" s="87" t="s">
        <v>48</v>
      </c>
      <c r="F1" s="87" t="s">
        <v>49</v>
      </c>
      <c r="G1" s="87" t="s">
        <v>50</v>
      </c>
      <c r="H1" s="91" t="s">
        <v>51</v>
      </c>
      <c r="I1" s="88" t="s">
        <v>36</v>
      </c>
    </row>
    <row r="2" spans="1:9" x14ac:dyDescent="0.25">
      <c r="A2" s="76"/>
      <c r="B2" s="77"/>
      <c r="C2" s="77"/>
      <c r="D2" s="90"/>
      <c r="E2" s="77"/>
      <c r="F2" s="77">
        <v>1</v>
      </c>
      <c r="G2" s="77">
        <v>0</v>
      </c>
      <c r="H2" s="151">
        <f t="shared" ref="H2:H5" ca="1" si="0">RANDBETWEEN(1,20)</f>
        <v>17</v>
      </c>
      <c r="I2" s="77">
        <f t="shared" ref="I2:I4" ca="1" si="1">SUM(D2:H2)</f>
        <v>18</v>
      </c>
    </row>
    <row r="3" spans="1:9" x14ac:dyDescent="0.25">
      <c r="A3" s="76"/>
      <c r="B3" s="77"/>
      <c r="C3" s="77"/>
      <c r="D3" s="90"/>
      <c r="E3" s="77"/>
      <c r="F3" s="77">
        <v>1</v>
      </c>
      <c r="G3" s="77">
        <v>0</v>
      </c>
      <c r="H3" s="151">
        <f t="shared" ca="1" si="0"/>
        <v>16</v>
      </c>
      <c r="I3" s="77">
        <f t="shared" ca="1" si="1"/>
        <v>17</v>
      </c>
    </row>
    <row r="4" spans="1:9" x14ac:dyDescent="0.25">
      <c r="A4" s="76"/>
      <c r="B4" s="77"/>
      <c r="C4" s="77"/>
      <c r="D4" s="90"/>
      <c r="E4" s="77"/>
      <c r="F4" s="77">
        <v>0</v>
      </c>
      <c r="G4" s="77">
        <v>0</v>
      </c>
      <c r="H4" s="151">
        <f t="shared" ca="1" si="0"/>
        <v>18</v>
      </c>
      <c r="I4" s="77">
        <f t="shared" ca="1" si="1"/>
        <v>18</v>
      </c>
    </row>
    <row r="5" spans="1:9" x14ac:dyDescent="0.25">
      <c r="A5" s="76"/>
      <c r="B5" s="77"/>
      <c r="C5" s="77"/>
      <c r="D5" s="90"/>
      <c r="E5" s="77"/>
      <c r="F5" s="77">
        <v>0</v>
      </c>
      <c r="G5" s="77">
        <v>0</v>
      </c>
      <c r="H5" s="151">
        <f t="shared" ca="1" si="0"/>
        <v>8</v>
      </c>
      <c r="I5" s="77">
        <f t="shared" ref="I5" ca="1" si="2">SUM(D5:H5)</f>
        <v>8</v>
      </c>
    </row>
    <row r="6" spans="1:9" ht="16.5" thickBot="1" x14ac:dyDescent="0.3"/>
    <row r="7" spans="1:9" ht="16.5" thickBot="1" x14ac:dyDescent="0.3">
      <c r="A7" s="112" t="s">
        <v>0</v>
      </c>
      <c r="B7" s="87" t="s">
        <v>45</v>
      </c>
      <c r="C7" s="87" t="s">
        <v>46</v>
      </c>
      <c r="D7" s="89" t="s">
        <v>47</v>
      </c>
      <c r="E7" s="87" t="s">
        <v>48</v>
      </c>
      <c r="F7" s="87" t="s">
        <v>49</v>
      </c>
      <c r="G7" s="87" t="s">
        <v>50</v>
      </c>
      <c r="H7" s="91" t="s">
        <v>51</v>
      </c>
      <c r="I7" s="88" t="s">
        <v>36</v>
      </c>
    </row>
    <row r="8" spans="1:9" x14ac:dyDescent="0.25">
      <c r="A8" s="78"/>
      <c r="B8" s="77"/>
      <c r="C8" s="77"/>
      <c r="D8" s="90"/>
      <c r="E8" s="77"/>
      <c r="F8" s="77">
        <v>0</v>
      </c>
      <c r="G8" s="77">
        <v>0</v>
      </c>
      <c r="H8" s="154">
        <f t="shared" ref="H8:H11" ca="1" si="3">RANDBETWEEN(1,20)</f>
        <v>7</v>
      </c>
      <c r="I8" s="77">
        <f t="shared" ref="I8" ca="1" si="4">SUM(D8:H8)</f>
        <v>7</v>
      </c>
    </row>
    <row r="9" spans="1:9" x14ac:dyDescent="0.25">
      <c r="A9" s="78"/>
      <c r="B9" s="77"/>
      <c r="C9" s="77"/>
      <c r="D9" s="90"/>
      <c r="E9" s="77"/>
      <c r="F9" s="77">
        <v>0</v>
      </c>
      <c r="G9" s="77">
        <v>0</v>
      </c>
      <c r="H9" s="154">
        <f t="shared" ca="1" si="3"/>
        <v>18</v>
      </c>
      <c r="I9" s="77">
        <f t="shared" ref="I9" ca="1" si="5">SUM(D9:H9)</f>
        <v>18</v>
      </c>
    </row>
    <row r="10" spans="1:9" x14ac:dyDescent="0.25">
      <c r="A10" s="78"/>
      <c r="B10" s="77"/>
      <c r="C10" s="77"/>
      <c r="D10" s="90"/>
      <c r="E10" s="77"/>
      <c r="F10" s="77">
        <v>0</v>
      </c>
      <c r="G10" s="77">
        <v>0</v>
      </c>
      <c r="H10" s="154">
        <f t="shared" ca="1" si="3"/>
        <v>9</v>
      </c>
      <c r="I10" s="77">
        <f t="shared" ref="I10" ca="1" si="6">SUM(D10:H10)</f>
        <v>9</v>
      </c>
    </row>
    <row r="11" spans="1:9" x14ac:dyDescent="0.25">
      <c r="A11" s="78"/>
      <c r="B11" s="77"/>
      <c r="C11" s="77"/>
      <c r="D11" s="90"/>
      <c r="E11" s="77"/>
      <c r="F11" s="77">
        <v>0</v>
      </c>
      <c r="G11" s="77">
        <v>0</v>
      </c>
      <c r="H11" s="154">
        <f t="shared" ca="1" si="3"/>
        <v>4</v>
      </c>
      <c r="I11" s="77">
        <f t="shared" ref="I11" ca="1" si="7">SUM(D11:H11)</f>
        <v>4</v>
      </c>
    </row>
  </sheetData>
  <conditionalFormatting sqref="H8">
    <cfRule type="cellIs" dxfId="19" priority="17" operator="equal">
      <formula>20</formula>
    </cfRule>
    <cfRule type="cellIs" dxfId="18" priority="18" operator="equal">
      <formula>1</formula>
    </cfRule>
  </conditionalFormatting>
  <conditionalFormatting sqref="H2:H4">
    <cfRule type="cellIs" dxfId="17" priority="15" operator="equal">
      <formula>20</formula>
    </cfRule>
    <cfRule type="cellIs" dxfId="16" priority="16" operator="equal">
      <formula>1</formula>
    </cfRule>
  </conditionalFormatting>
  <conditionalFormatting sqref="H5">
    <cfRule type="cellIs" dxfId="15" priority="7" operator="equal">
      <formula>20</formula>
    </cfRule>
    <cfRule type="cellIs" dxfId="14" priority="8" operator="equal">
      <formula>1</formula>
    </cfRule>
  </conditionalFormatting>
  <conditionalFormatting sqref="H9">
    <cfRule type="cellIs" dxfId="13" priority="5" operator="equal">
      <formula>20</formula>
    </cfRule>
    <cfRule type="cellIs" dxfId="12" priority="6" operator="equal">
      <formula>1</formula>
    </cfRule>
  </conditionalFormatting>
  <conditionalFormatting sqref="H10">
    <cfRule type="cellIs" dxfId="11" priority="3" operator="equal">
      <formula>20</formula>
    </cfRule>
    <cfRule type="cellIs" dxfId="10" priority="4" operator="equal">
      <formula>1</formula>
    </cfRule>
  </conditionalFormatting>
  <conditionalFormatting sqref="H11">
    <cfRule type="cellIs" dxfId="9" priority="1" operator="equal">
      <formula>20</formula>
    </cfRule>
    <cfRule type="cellIs" dxfId="8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showGridLines="0" workbookViewId="0"/>
  </sheetViews>
  <sheetFormatPr defaultColWidth="3.875" defaultRowHeight="15.75" x14ac:dyDescent="0.25"/>
  <cols>
    <col min="1" max="1" width="9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6.125" style="21" bestFit="1" customWidth="1"/>
    <col min="7" max="7" width="9.6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0" t="s">
        <v>0</v>
      </c>
      <c r="B1" s="150" t="s">
        <v>117</v>
      </c>
      <c r="C1" s="150" t="s">
        <v>52</v>
      </c>
      <c r="D1" s="86" t="s">
        <v>3</v>
      </c>
      <c r="E1" s="150" t="s">
        <v>53</v>
      </c>
      <c r="G1" s="150" t="s">
        <v>0</v>
      </c>
      <c r="H1" s="150" t="s">
        <v>117</v>
      </c>
      <c r="I1" s="150" t="s">
        <v>52</v>
      </c>
      <c r="J1" s="86" t="s">
        <v>3</v>
      </c>
      <c r="K1" s="150" t="s">
        <v>53</v>
      </c>
    </row>
    <row r="2" spans="1:11" x14ac:dyDescent="0.25">
      <c r="A2" s="74"/>
      <c r="B2" s="145" t="s">
        <v>54</v>
      </c>
      <c r="C2" s="146"/>
      <c r="D2" s="152">
        <f t="shared" ref="D2:D4" ca="1" si="0">RANDBETWEEN(1,20)</f>
        <v>12</v>
      </c>
      <c r="E2" s="75">
        <f t="shared" ref="E2:E4" ca="1" si="1">D2+C2</f>
        <v>12</v>
      </c>
      <c r="G2" s="144"/>
      <c r="H2" s="145" t="s">
        <v>54</v>
      </c>
      <c r="I2" s="146"/>
      <c r="J2" s="151">
        <f t="shared" ref="J2:J4" ca="1" si="2">RANDBETWEEN(1,20)</f>
        <v>14</v>
      </c>
      <c r="K2" s="77">
        <f t="shared" ref="K2:K4" ca="1" si="3">J2+I2</f>
        <v>14</v>
      </c>
    </row>
    <row r="3" spans="1:11" x14ac:dyDescent="0.25">
      <c r="A3" s="76"/>
      <c r="B3" s="145" t="s">
        <v>55</v>
      </c>
      <c r="C3" s="146"/>
      <c r="D3" s="151">
        <f t="shared" ca="1" si="0"/>
        <v>10</v>
      </c>
      <c r="E3" s="77">
        <f t="shared" ca="1" si="1"/>
        <v>10</v>
      </c>
      <c r="G3" s="144"/>
      <c r="H3" s="145" t="s">
        <v>55</v>
      </c>
      <c r="I3" s="146"/>
      <c r="J3" s="151">
        <f t="shared" ca="1" si="2"/>
        <v>15</v>
      </c>
      <c r="K3" s="77">
        <f t="shared" ca="1" si="3"/>
        <v>15</v>
      </c>
    </row>
    <row r="4" spans="1:11" x14ac:dyDescent="0.25">
      <c r="A4" s="79"/>
      <c r="B4" s="148" t="s">
        <v>56</v>
      </c>
      <c r="C4" s="149"/>
      <c r="D4" s="153">
        <f t="shared" ca="1" si="0"/>
        <v>7</v>
      </c>
      <c r="E4" s="80">
        <f t="shared" ca="1" si="1"/>
        <v>7</v>
      </c>
      <c r="G4" s="147"/>
      <c r="H4" s="148" t="s">
        <v>56</v>
      </c>
      <c r="I4" s="149"/>
      <c r="J4" s="153">
        <f t="shared" ca="1" si="2"/>
        <v>12</v>
      </c>
      <c r="K4" s="80">
        <f t="shared" ca="1" si="3"/>
        <v>12</v>
      </c>
    </row>
  </sheetData>
  <conditionalFormatting sqref="G2">
    <cfRule type="cellIs" dxfId="7" priority="23" operator="equal">
      <formula>"No"</formula>
    </cfRule>
    <cfRule type="cellIs" dxfId="6" priority="24" operator="equal">
      <formula>"Yes"</formula>
    </cfRule>
  </conditionalFormatting>
  <conditionalFormatting sqref="G3:G4">
    <cfRule type="cellIs" dxfId="5" priority="21" operator="equal">
      <formula>"No"</formula>
    </cfRule>
    <cfRule type="cellIs" dxfId="4" priority="2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6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9" sqref="X9"/>
    </sheetView>
  </sheetViews>
  <sheetFormatPr defaultRowHeight="15.75" x14ac:dyDescent="0.25"/>
  <cols>
    <col min="1" max="1" width="12.5" style="24" bestFit="1" customWidth="1"/>
    <col min="2" max="2" width="6" style="24" customWidth="1"/>
    <col min="3" max="3" width="4.875" style="24" bestFit="1" customWidth="1"/>
    <col min="4" max="4" width="3.625" style="24" bestFit="1" customWidth="1"/>
    <col min="5" max="5" width="6.375" style="24" bestFit="1" customWidth="1"/>
    <col min="6" max="6" width="13.37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21" t="s">
        <v>57</v>
      </c>
      <c r="C1" s="124" t="s">
        <v>58</v>
      </c>
      <c r="D1" s="127" t="s">
        <v>59</v>
      </c>
      <c r="E1" s="162" t="s">
        <v>128</v>
      </c>
      <c r="F1" s="117" t="s">
        <v>60</v>
      </c>
      <c r="G1" s="118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55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65" t="s">
        <v>131</v>
      </c>
    </row>
    <row r="2" spans="1:29" ht="16.5" thickTop="1" x14ac:dyDescent="0.25">
      <c r="A2" s="158" t="s">
        <v>8</v>
      </c>
      <c r="B2" s="122">
        <f>17+1+1</f>
        <v>19</v>
      </c>
      <c r="C2" s="125">
        <f>14+1+1</f>
        <v>16</v>
      </c>
      <c r="D2" s="128">
        <f>21+1+1</f>
        <v>23</v>
      </c>
      <c r="E2" s="163">
        <v>0</v>
      </c>
      <c r="F2" s="119" t="s">
        <v>118</v>
      </c>
      <c r="G2" s="120" t="s">
        <v>119</v>
      </c>
      <c r="H2" s="55">
        <v>28</v>
      </c>
      <c r="I2" s="19">
        <v>32</v>
      </c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7" si="0">SUM(H2:U2)</f>
        <v>60</v>
      </c>
      <c r="W2" s="69"/>
      <c r="X2" s="72">
        <v>28</v>
      </c>
      <c r="Y2" s="66">
        <v>57</v>
      </c>
      <c r="Z2" s="62">
        <f t="shared" ref="Z2:Z6" si="1">Y2+X2-(V2+W2)</f>
        <v>25</v>
      </c>
      <c r="AA2" s="136">
        <f t="shared" ref="AA2:AA7" si="2">SMALL(Y2:Z2,1)</f>
        <v>25</v>
      </c>
      <c r="AC2" s="166"/>
    </row>
    <row r="3" spans="1:29" x14ac:dyDescent="0.25">
      <c r="A3" s="159" t="s">
        <v>81</v>
      </c>
      <c r="B3" s="123">
        <f>11+6+4+2+1+1</f>
        <v>25</v>
      </c>
      <c r="C3" s="126">
        <f>13+6+4+2+1+1</f>
        <v>27</v>
      </c>
      <c r="D3" s="129">
        <f>15+6+4+2+1+1</f>
        <v>29</v>
      </c>
      <c r="E3" s="164">
        <v>0</v>
      </c>
      <c r="F3" s="119" t="s">
        <v>118</v>
      </c>
      <c r="G3" s="120" t="s">
        <v>119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137">
        <f>47+36</f>
        <v>83</v>
      </c>
      <c r="Z3" s="63">
        <f t="shared" si="1"/>
        <v>83</v>
      </c>
      <c r="AA3" s="136">
        <f t="shared" si="2"/>
        <v>83</v>
      </c>
      <c r="AC3" s="168"/>
    </row>
    <row r="4" spans="1:29" x14ac:dyDescent="0.25">
      <c r="A4" s="159" t="s">
        <v>30</v>
      </c>
      <c r="B4" s="123">
        <f>20+1+1</f>
        <v>22</v>
      </c>
      <c r="C4" s="126">
        <f>15+1+1</f>
        <v>17</v>
      </c>
      <c r="D4" s="129">
        <f>25+1+1</f>
        <v>27</v>
      </c>
      <c r="E4" s="164">
        <v>0</v>
      </c>
      <c r="F4" s="119" t="s">
        <v>118</v>
      </c>
      <c r="G4" s="120" t="s">
        <v>119</v>
      </c>
      <c r="H4" s="56">
        <v>35</v>
      </c>
      <c r="I4" s="22">
        <v>16</v>
      </c>
      <c r="J4" s="23">
        <v>10</v>
      </c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61</v>
      </c>
      <c r="W4" s="70"/>
      <c r="X4" s="73"/>
      <c r="Y4" s="137">
        <f>63+36</f>
        <v>99</v>
      </c>
      <c r="Z4" s="63">
        <f t="shared" si="1"/>
        <v>38</v>
      </c>
      <c r="AA4" s="136">
        <f t="shared" si="2"/>
        <v>38</v>
      </c>
      <c r="AC4" s="167"/>
    </row>
    <row r="5" spans="1:29" x14ac:dyDescent="0.25">
      <c r="A5" s="159" t="s">
        <v>7</v>
      </c>
      <c r="B5" s="123">
        <f>16+1+1</f>
        <v>18</v>
      </c>
      <c r="C5" s="126">
        <f>18+1+1</f>
        <v>20</v>
      </c>
      <c r="D5" s="129">
        <f>20+1+1</f>
        <v>22</v>
      </c>
      <c r="E5" s="164">
        <v>0</v>
      </c>
      <c r="F5" s="119" t="s">
        <v>118</v>
      </c>
      <c r="G5" s="120" t="s">
        <v>119</v>
      </c>
      <c r="H5" s="56">
        <v>1</v>
      </c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1</v>
      </c>
      <c r="W5" s="70"/>
      <c r="X5" s="73"/>
      <c r="Y5" s="67">
        <f>54</f>
        <v>54</v>
      </c>
      <c r="Z5" s="63">
        <f t="shared" si="1"/>
        <v>53</v>
      </c>
      <c r="AA5" s="136">
        <f t="shared" si="2"/>
        <v>53</v>
      </c>
      <c r="AC5" s="167"/>
    </row>
    <row r="6" spans="1:29" x14ac:dyDescent="0.25">
      <c r="A6" s="160" t="s">
        <v>122</v>
      </c>
      <c r="B6" s="123">
        <v>21</v>
      </c>
      <c r="C6" s="126">
        <v>11</v>
      </c>
      <c r="D6" s="129">
        <v>22</v>
      </c>
      <c r="E6" s="164">
        <v>0</v>
      </c>
      <c r="F6" s="156" t="s">
        <v>123</v>
      </c>
      <c r="G6" s="120">
        <v>0</v>
      </c>
      <c r="H6" s="56"/>
      <c r="I6" s="22">
        <v>34</v>
      </c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34</v>
      </c>
      <c r="W6" s="70"/>
      <c r="X6" s="73"/>
      <c r="Y6" s="67">
        <v>83</v>
      </c>
      <c r="Z6" s="63">
        <f t="shared" si="1"/>
        <v>49</v>
      </c>
      <c r="AA6" s="136">
        <f t="shared" si="2"/>
        <v>49</v>
      </c>
      <c r="AC6" s="167"/>
    </row>
    <row r="7" spans="1:29" x14ac:dyDescent="0.25">
      <c r="A7" s="160" t="s">
        <v>125</v>
      </c>
      <c r="B7" s="123">
        <v>15</v>
      </c>
      <c r="C7" s="126">
        <v>10</v>
      </c>
      <c r="D7" s="129">
        <v>15</v>
      </c>
      <c r="E7" s="164" t="s">
        <v>129</v>
      </c>
      <c r="F7" s="156" t="s">
        <v>127</v>
      </c>
      <c r="G7" s="120">
        <v>10</v>
      </c>
      <c r="H7" s="56">
        <v>20</v>
      </c>
      <c r="I7" s="22">
        <v>30</v>
      </c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si="0"/>
        <v>50</v>
      </c>
      <c r="W7" s="70"/>
      <c r="X7" s="73">
        <v>40</v>
      </c>
      <c r="Y7" s="67">
        <v>66</v>
      </c>
      <c r="Z7" s="63">
        <f t="shared" ref="Z7" si="3">Y7+X7-(V7+W7)</f>
        <v>56</v>
      </c>
      <c r="AA7" s="136">
        <f t="shared" si="2"/>
        <v>56</v>
      </c>
      <c r="AC7" s="167"/>
    </row>
    <row r="8" spans="1:29" x14ac:dyDescent="0.25">
      <c r="A8" s="161" t="s">
        <v>132</v>
      </c>
      <c r="B8" s="123">
        <v>19</v>
      </c>
      <c r="C8" s="126">
        <v>10</v>
      </c>
      <c r="D8" s="129">
        <v>20</v>
      </c>
      <c r="E8" s="164">
        <v>0</v>
      </c>
      <c r="F8" s="156" t="s">
        <v>123</v>
      </c>
      <c r="G8" s="120">
        <v>0</v>
      </c>
      <c r="H8" s="56">
        <v>62</v>
      </c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" si="4">SUM(H8:U8)</f>
        <v>62</v>
      </c>
      <c r="W8" s="70"/>
      <c r="X8" s="73">
        <v>28</v>
      </c>
      <c r="Y8" s="67">
        <v>45</v>
      </c>
      <c r="Z8" s="63">
        <f t="shared" ref="Z8" si="5">Y8+X8-(V8+W8)</f>
        <v>11</v>
      </c>
      <c r="AA8" s="136">
        <f t="shared" ref="AA8" si="6">SMALL(Y8:Z8,1)</f>
        <v>11</v>
      </c>
      <c r="AC8" s="167"/>
    </row>
    <row r="10" spans="1:29" x14ac:dyDescent="0.25">
      <c r="A10" s="83" t="s">
        <v>112</v>
      </c>
      <c r="B10" s="84" t="s">
        <v>113</v>
      </c>
      <c r="C10" s="83"/>
      <c r="D10" s="83"/>
      <c r="E10" s="83"/>
      <c r="F10" s="85"/>
      <c r="I10" s="157"/>
    </row>
    <row r="11" spans="1:29" x14ac:dyDescent="0.25">
      <c r="A11" s="82" t="s">
        <v>82</v>
      </c>
      <c r="B11" s="81" t="s">
        <v>115</v>
      </c>
      <c r="I11" s="157"/>
    </row>
    <row r="12" spans="1:29" x14ac:dyDescent="0.25">
      <c r="A12" s="82" t="s">
        <v>83</v>
      </c>
      <c r="B12" s="81" t="s">
        <v>84</v>
      </c>
      <c r="I12" s="157"/>
    </row>
    <row r="13" spans="1:29" x14ac:dyDescent="0.25">
      <c r="A13" s="82" t="s">
        <v>85</v>
      </c>
      <c r="B13" s="81" t="s">
        <v>86</v>
      </c>
      <c r="I13" s="157"/>
    </row>
    <row r="14" spans="1:29" x14ac:dyDescent="0.25">
      <c r="A14" s="82" t="s">
        <v>87</v>
      </c>
      <c r="B14" s="81" t="s">
        <v>88</v>
      </c>
      <c r="I14" s="157"/>
    </row>
    <row r="15" spans="1:29" x14ac:dyDescent="0.25">
      <c r="A15" s="82" t="s">
        <v>89</v>
      </c>
      <c r="B15" s="81" t="s">
        <v>90</v>
      </c>
      <c r="I15" s="157"/>
    </row>
    <row r="16" spans="1:29" x14ac:dyDescent="0.25">
      <c r="A16" s="82" t="s">
        <v>91</v>
      </c>
      <c r="B16" s="81" t="s">
        <v>92</v>
      </c>
      <c r="I16" s="157"/>
    </row>
    <row r="17" spans="1:9" x14ac:dyDescent="0.25">
      <c r="A17" s="82" t="s">
        <v>93</v>
      </c>
      <c r="B17" s="81" t="s">
        <v>94</v>
      </c>
      <c r="I17" s="157"/>
    </row>
    <row r="18" spans="1:9" x14ac:dyDescent="0.25">
      <c r="A18" s="82" t="s">
        <v>95</v>
      </c>
      <c r="B18" s="81" t="s">
        <v>96</v>
      </c>
      <c r="I18" s="157"/>
    </row>
    <row r="19" spans="1:9" x14ac:dyDescent="0.25">
      <c r="A19" s="82" t="s">
        <v>97</v>
      </c>
      <c r="B19" s="81" t="s">
        <v>98</v>
      </c>
      <c r="I19" s="157"/>
    </row>
    <row r="20" spans="1:9" x14ac:dyDescent="0.25">
      <c r="A20" s="82" t="s">
        <v>99</v>
      </c>
      <c r="B20" s="81" t="s">
        <v>100</v>
      </c>
    </row>
    <row r="21" spans="1:9" x14ac:dyDescent="0.25">
      <c r="A21" s="82" t="s">
        <v>101</v>
      </c>
      <c r="B21" s="81" t="s">
        <v>102</v>
      </c>
    </row>
    <row r="22" spans="1:9" x14ac:dyDescent="0.25">
      <c r="A22" s="82" t="s">
        <v>103</v>
      </c>
      <c r="B22" s="81" t="s">
        <v>104</v>
      </c>
    </row>
    <row r="23" spans="1:9" x14ac:dyDescent="0.25">
      <c r="A23" s="82" t="s">
        <v>105</v>
      </c>
      <c r="B23" s="81" t="s">
        <v>106</v>
      </c>
    </row>
    <row r="24" spans="1:9" x14ac:dyDescent="0.25">
      <c r="A24" s="82" t="s">
        <v>107</v>
      </c>
      <c r="B24" s="81" t="s">
        <v>108</v>
      </c>
    </row>
    <row r="25" spans="1:9" x14ac:dyDescent="0.25">
      <c r="A25" s="82" t="s">
        <v>109</v>
      </c>
      <c r="B25" s="81" t="s">
        <v>110</v>
      </c>
    </row>
    <row r="26" spans="1:9" x14ac:dyDescent="0.25">
      <c r="A26" s="82" t="s">
        <v>111</v>
      </c>
      <c r="B26" s="81" t="s">
        <v>116</v>
      </c>
    </row>
  </sheetData>
  <conditionalFormatting sqref="AA2:AA7">
    <cfRule type="cellIs" dxfId="3" priority="12" stopIfTrue="1" operator="lessThan">
      <formula>0.5</formula>
    </cfRule>
  </conditionalFormatting>
  <conditionalFormatting sqref="AA2:AA7">
    <cfRule type="cellIs" dxfId="2" priority="41" operator="lessThan">
      <formula>Y2/2</formula>
    </cfRule>
  </conditionalFormatting>
  <conditionalFormatting sqref="AA8">
    <cfRule type="cellIs" dxfId="1" priority="7" stopIfTrue="1" operator="lessThan">
      <formula>0.5</formula>
    </cfRule>
  </conditionalFormatting>
  <conditionalFormatting sqref="AA8">
    <cfRule type="cellIs" dxfId="0" priority="8" operator="lessThan">
      <formula>Y8/2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12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5</v>
      </c>
      <c r="D4" s="10">
        <f ca="1">RANDBETWEEN(1,6)+RANDBETWEEN(1,6)</f>
        <v>12</v>
      </c>
      <c r="E4" s="10">
        <f ca="1">RANDBETWEEN(1,6)+RANDBETWEEN(1,6)+RANDBETWEEN(1,6)</f>
        <v>9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3</v>
      </c>
      <c r="D5" s="10">
        <f ca="1">RANDBETWEEN(1,8)+RANDBETWEEN(1,8)</f>
        <v>4</v>
      </c>
      <c r="E5" s="10">
        <f ca="1">RANDBETWEEN(1,8)+RANDBETWEEN(1,8)+RANDBETWEEN(1,8)</f>
        <v>19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2</v>
      </c>
      <c r="D6" s="10">
        <f ca="1">RANDBETWEEN(1,10)+RANDBETWEEN(1,10)</f>
        <v>11</v>
      </c>
      <c r="E6" s="10">
        <f ca="1">RANDBETWEEN(1,10)+RANDBETWEEN(1,10)+RANDBETWEEN(1,10)</f>
        <v>9</v>
      </c>
      <c r="F6" s="10">
        <f ca="1">RANDBETWEEN(1,10)+RANDBETWEEN(1,10)+RANDBETWEEN(1,10)+RANDBETWEEN(1,10)</f>
        <v>34</v>
      </c>
      <c r="G6" s="10">
        <f ca="1">RANDBETWEEN(1,10)+RANDBETWEEN(1,10)+RANDBETWEEN(1,10)+RANDBETWEEN(1,10)+RANDBETWEEN(1,10)</f>
        <v>28</v>
      </c>
      <c r="H6" s="11">
        <f ca="1">RANDBETWEEN(1,10)+RANDBETWEEN(1,10)+RANDBETWEEN(1,10)+RANDBETWEEN(1,10)+RANDBETWEEN(1,10)+RANDBETWEEN(1,10)</f>
        <v>27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6</v>
      </c>
      <c r="D7" s="10">
        <f ca="1">RANDBETWEEN(1,12)+RANDBETWEEN(1,12)</f>
        <v>11</v>
      </c>
      <c r="E7" s="10">
        <f ca="1">RANDBETWEEN(1,12)+RANDBETWEEN(1,12)+RANDBETWEEN(1,12)</f>
        <v>24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33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17</v>
      </c>
      <c r="D8" s="10">
        <f ca="1">RANDBETWEEN(1,20)+RANDBETWEEN(1,20)</f>
        <v>33</v>
      </c>
      <c r="E8" s="10">
        <f ca="1">RANDBETWEEN(1,20)+RANDBETWEEN(1,20)+RANDBETWEEN(1,20)</f>
        <v>46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36</v>
      </c>
      <c r="H8" s="11">
        <f ca="1">RANDBETWEEN(1,20)+RANDBETWEEN(1,20)+RANDBETWEEN(1,20)+RANDBETWEEN(1,20)+RANDBETWEEN(1,20)+RANDBETWEEN(1,20)</f>
        <v>56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92</v>
      </c>
      <c r="D9" s="13">
        <f ca="1">RANDBETWEEN(1,100)+RANDBETWEEN(1,100)</f>
        <v>123</v>
      </c>
      <c r="E9" s="13">
        <f ca="1">RANDBETWEEN(1,100)+RANDBETWEEN(1,100)+RANDBETWEEN(1,100)</f>
        <v>89</v>
      </c>
      <c r="F9" s="13">
        <f ca="1">RANDBETWEEN(1,100)+RANDBETWEEN(1,100)+RANDBETWEEN(1,100)+RANDBETWEEN(1,100)</f>
        <v>113</v>
      </c>
      <c r="G9" s="13">
        <f ca="1">RANDBETWEEN(1,100)+RANDBETWEEN(1,100)+RANDBETWEEN(1,100)+RANDBETWEEN(1,100)+RANDBETWEEN(1,100)</f>
        <v>317</v>
      </c>
      <c r="H9" s="14">
        <f ca="1">RANDBETWEEN(1,100)+RANDBETWEEN(1,100)+RANDBETWEEN(1,100)+RANDBETWEEN(1,100)+RANDBETWEEN(1,100)+RANDBETWEEN(1,100)</f>
        <v>270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2014-05-13T17:32:20Z</dcterms:modified>
</cp:coreProperties>
</file>