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5400" windowWidth="11910" windowHeight="5310" tabRatio="638"/>
  </bookViews>
  <sheets>
    <sheet name="Jiménez" sheetId="25" r:id="rId1"/>
  </sheets>
  <definedNames>
    <definedName name="_xlnm._FilterDatabase" localSheetId="0" hidden="1">Jiménez!$A$1:$AA$1</definedName>
  </definedNames>
  <calcPr calcId="145621"/>
</workbook>
</file>

<file path=xl/calcChain.xml><?xml version="1.0" encoding="utf-8"?>
<calcChain xmlns="http://schemas.openxmlformats.org/spreadsheetml/2006/main">
  <c r="I2" i="25" l="1"/>
  <c r="K2" i="25" l="1"/>
  <c r="G2" i="25" l="1"/>
  <c r="M2" i="25" l="1"/>
  <c r="N3" i="25" l="1"/>
  <c r="U3" i="25" s="1"/>
  <c r="M3" i="25"/>
  <c r="T3" i="25" l="1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sz val="12"/>
            <color indexed="81"/>
            <rFont val="Times New Roman"/>
            <family val="1"/>
          </rPr>
          <t xml:space="preserve">16 + 4 </t>
        </r>
        <r>
          <rPr>
            <i/>
            <sz val="12"/>
            <color indexed="81"/>
            <rFont val="Times New Roman"/>
            <family val="1"/>
          </rPr>
          <t>bull’s strength
+ 8 divine power</t>
        </r>
      </text>
    </comment>
    <comment ref="I2" authorId="0">
      <text>
        <r>
          <rPr>
            <sz val="12"/>
            <color indexed="81"/>
            <rFont val="Times New Roman"/>
            <family val="1"/>
          </rPr>
          <t xml:space="preserve">18 + 4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K2" authorId="0">
      <text>
        <r>
          <rPr>
            <sz val="12"/>
            <color indexed="81"/>
            <rFont val="Times New Roman"/>
            <family val="1"/>
          </rPr>
          <t xml:space="preserve">20 + 4 </t>
        </r>
        <r>
          <rPr>
            <i/>
            <sz val="12"/>
            <color indexed="81"/>
            <rFont val="Times New Roman"/>
            <family val="1"/>
          </rPr>
          <t>owl’s wisdom
+ 8 divine power</t>
        </r>
      </text>
    </comment>
  </commentList>
</comments>
</file>

<file path=xl/sharedStrings.xml><?xml version="1.0" encoding="utf-8"?>
<sst xmlns="http://schemas.openxmlformats.org/spreadsheetml/2006/main" count="48" uniqueCount="47">
  <si>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</si>
  <si>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</si>
  <si>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</si>
  <si>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</si>
  <si>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</si>
  <si>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</si>
  <si>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</si>
  <si>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</si>
  <si>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</si>
  <si>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</si>
  <si>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</si>
  <si>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</si>
  <si>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</si>
  <si>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</si>
  <si>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</si>
  <si>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</si>
  <si>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</si>
  <si>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</si>
  <si>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</si>
  <si>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</si>
  <si>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</si>
  <si>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</si>
  <si>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</si>
  <si>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</si>
  <si>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Leather</t>
  </si>
  <si>
    <t>NE</t>
  </si>
  <si>
    <t>Notable Equipment</t>
  </si>
  <si>
    <t>Abilities/Feats/Daily Spells</t>
  </si>
  <si>
    <t>TAC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</si>
  <si>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</si>
  <si>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</si>
  <si>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ECL</t>
  </si>
  <si>
    <t>Kuo-Toa</t>
  </si>
  <si>
    <t>Jiménez</t>
  </si>
  <si>
    <t>Exalted Whip (MM V 96)</t>
  </si>
  <si>
    <t>Bullywug</t>
  </si>
  <si>
    <t>MoF 25</t>
  </si>
  <si>
    <t>Listen -2, Spot -2</t>
  </si>
  <si>
    <t>Halfspear</t>
  </si>
  <si>
    <t>Skeeter F’lothorx</t>
  </si>
  <si>
    <t>All cleric spells up to 4th level</t>
  </si>
  <si>
    <t xml:space="preserve">Seashell Armor (chain shirt +1); </t>
  </si>
  <si>
    <t>Returning Wounding Pincer Staff, MW Dagger</t>
  </si>
  <si>
    <r>
      <t xml:space="preserve">Alertness, Combat Casting, Improved Initiative, Power Attack, Weapon Focus (pincer staff), </t>
    </r>
    <r>
      <rPr>
        <b/>
        <sz val="12"/>
        <rFont val="Times New Roman"/>
        <family val="1"/>
      </rPr>
      <t xml:space="preserve">Domains:  </t>
    </r>
    <r>
      <rPr>
        <sz val="12"/>
        <rFont val="Times New Roman"/>
        <family val="1"/>
      </rPr>
      <t>Destruction, Water, lightning bolt, rebuke undead 5/day (+4, 2d6+10, 8th), rebuke water creatures or turn fire creatures 5/day (+4, 2d6+10, 8th), spontaneous casting (inflict spells), 6/6/5/5/4</t>
    </r>
  </si>
  <si>
    <t>AC Bonus</t>
  </si>
  <si>
    <r>
      <t>create water (0/2), cure minor wounds (0/2), detect magic (</t>
    </r>
    <r>
      <rPr>
        <sz val="10"/>
        <color rgb="FFFF0000"/>
        <rFont val="Times New Roman"/>
        <family val="1"/>
      </rPr>
      <t>1</t>
    </r>
    <r>
      <rPr>
        <sz val="10"/>
        <rFont val="Times New Roman"/>
        <family val="1"/>
      </rPr>
      <t xml:space="preserve">/2); </t>
    </r>
    <r>
      <rPr>
        <b/>
        <sz val="10"/>
        <rFont val="Times New Roman"/>
        <family val="1"/>
      </rPr>
      <t xml:space="preserve">cure light wounds (0/3), </t>
    </r>
    <r>
      <rPr>
        <b/>
        <sz val="10"/>
        <color rgb="FFFF0000"/>
        <rFont val="Times New Roman"/>
        <family val="1"/>
      </rPr>
      <t>nightshield</t>
    </r>
    <r>
      <rPr>
        <b/>
        <sz val="10"/>
        <rFont val="Times New Roman"/>
        <family val="1"/>
      </rPr>
      <t>, summon undead I (0/2), cure light wounds, sanctuary (DC 16)</t>
    </r>
    <r>
      <rPr>
        <sz val="10"/>
        <rFont val="Times New Roman"/>
        <family val="1"/>
      </rPr>
      <t>;</t>
    </r>
    <r>
      <rPr>
        <i/>
        <sz val="10"/>
        <rFont val="Times New Roman"/>
        <family val="1"/>
      </rPr>
      <t xml:space="preserve"> </t>
    </r>
    <r>
      <rPr>
        <i/>
        <sz val="10"/>
        <color rgb="FFFF0000"/>
        <rFont val="Times New Roman"/>
        <family val="1"/>
      </rPr>
      <t>bull’s strength</t>
    </r>
    <r>
      <rPr>
        <i/>
        <sz val="10"/>
        <rFont val="Times New Roman"/>
        <family val="1"/>
      </rPr>
      <t xml:space="preserve">, cure moderate wounds (2/2), </t>
    </r>
    <r>
      <rPr>
        <i/>
        <sz val="10"/>
        <color rgb="FFFF0000"/>
        <rFont val="Times New Roman"/>
        <family val="1"/>
      </rPr>
      <t xml:space="preserve">bear’s endurance, </t>
    </r>
    <r>
      <rPr>
        <i/>
        <sz val="10"/>
        <rFont val="Times New Roman"/>
        <family val="1"/>
      </rPr>
      <t>spiritual weapon</t>
    </r>
    <r>
      <rPr>
        <sz val="10"/>
        <rFont val="Times New Roman"/>
        <family val="1"/>
      </rPr>
      <t xml:space="preserve">; </t>
    </r>
    <r>
      <rPr>
        <b/>
        <i/>
        <sz val="10"/>
        <rFont val="Times New Roman"/>
        <family val="1"/>
      </rPr>
      <t>summon monster III, fly, dispel magic, protection from energy, cure serious wounds</t>
    </r>
    <r>
      <rPr>
        <sz val="10"/>
        <rFont val="Times New Roman"/>
        <family val="1"/>
      </rPr>
      <t>; cure critical wounds, divine power, summon undead IV (1/2)</t>
    </r>
  </si>
  <si>
    <r>
      <t xml:space="preserve">Cloak of Resistance +1, scroll of </t>
    </r>
    <r>
      <rPr>
        <i/>
        <sz val="12"/>
        <rFont val="Times New Roman"/>
        <family val="1"/>
      </rPr>
      <t>invisibility</t>
    </r>
    <r>
      <rPr>
        <sz val="12"/>
        <rFont val="Times New Roman"/>
        <family val="1"/>
      </rPr>
      <t xml:space="preserve">, scroll of </t>
    </r>
    <r>
      <rPr>
        <i/>
        <sz val="12"/>
        <rFont val="Times New Roman"/>
        <family val="1"/>
      </rPr>
      <t xml:space="preserve">stoneskin </t>
    </r>
    <r>
      <rPr>
        <sz val="12"/>
        <rFont val="Times New Roman"/>
        <family val="1"/>
      </rPr>
      <t xml:space="preserve">(READ), potion of </t>
    </r>
    <r>
      <rPr>
        <i/>
        <sz val="12"/>
        <rFont val="Times New Roman"/>
        <family val="1"/>
      </rPr>
      <t>owl’s wisdom</t>
    </r>
    <r>
      <rPr>
        <sz val="12"/>
        <rFont val="Times New Roman"/>
        <family val="1"/>
      </rPr>
      <t xml:space="preserve"> (DRUNK)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</si>
</sst>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3"/>
      <color theme="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sz val="11"/>
      <name val="Times New Roman"/>
      <family val="1"/>
    </font>
    <font>
      <i/>
      <sz val="10"/>
      <color rgb="FFFF000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1" fillId="4" borderId="12" xfId="2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2"/>
    <cellStyle name="Normal 2 2" xfId="4"/>
    <cellStyle name="Percent 2" xfId="1"/>
  </cellStyles>
  <dxfs count="3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  <color rgb="FF9966FF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"/>
  <sheetViews>
    <sheetView showGridLines="0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0.875" defaultRowHeight="15.75"/>
  <cols>
    <col min="1" max="1" width="23.875" style="3" bestFit="1" customWidth="1"/>
    <col min="2" max="2" width="11.375" style="1" bestFit="1" customWidth="1"/>
    <col min="3" max="3" width="14.25" style="1" customWidth="1"/>
    <col min="4" max="4" width="4.75" style="1" bestFit="1" customWidth="1"/>
    <col min="5" max="5" width="4" style="1" bestFit="1" customWidth="1"/>
    <col min="6" max="6" width="5.25" style="1" bestFit="1" customWidth="1"/>
    <col min="7" max="7" width="4" style="1" bestFit="1" customWidth="1"/>
    <col min="8" max="8" width="4.625" style="1" bestFit="1" customWidth="1"/>
    <col min="9" max="9" width="4.875" style="1" bestFit="1" customWidth="1"/>
    <col min="10" max="10" width="3.75" style="1" bestFit="1" customWidth="1"/>
    <col min="11" max="12" width="4.75" style="1" bestFit="1" customWidth="1"/>
    <col min="13" max="13" width="4.375" style="1" bestFit="1" customWidth="1"/>
    <col min="14" max="14" width="4.5" style="1" bestFit="1" customWidth="1"/>
    <col min="15" max="15" width="5.375" style="1" bestFit="1" customWidth="1"/>
    <col min="16" max="16" width="4.25" style="1" bestFit="1" customWidth="1"/>
    <col min="17" max="17" width="4.625" style="1" bestFit="1" customWidth="1"/>
    <col min="18" max="18" width="4.375" style="1" bestFit="1" customWidth="1"/>
    <col min="19" max="19" width="4" style="1" bestFit="1" customWidth="1"/>
    <col min="20" max="20" width="5.25" style="1" bestFit="1" customWidth="1"/>
    <col min="21" max="21" width="4.75" style="1" customWidth="1"/>
    <col min="22" max="22" width="4.75" style="2" customWidth="1"/>
    <col min="23" max="23" width="63" style="1" customWidth="1"/>
    <col min="24" max="24" width="93.25" style="1" customWidth="1"/>
    <col min="25" max="25" width="13.875" style="1" bestFit="1" customWidth="1"/>
    <col min="26" max="26" width="21" style="1" customWidth="1"/>
    <col min="27" max="28" width="14.875" style="1" customWidth="1"/>
    <col min="29" max="29" width="34.75" style="1" customWidth="1"/>
    <col min="30" max="16384" width="10.875" style="1"/>
  </cols>
  <sheetData>
    <row r="1" spans="1:29" ht="17.25" thickBot="1">
      <c r="A1" s="16" t="s">
        <v>17</v>
      </c>
      <c r="B1" s="17" t="s">
        <v>16</v>
      </c>
      <c r="C1" s="17" t="s">
        <v>15</v>
      </c>
      <c r="D1" s="17" t="s">
        <v>31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28</v>
      </c>
      <c r="U1" s="28" t="s">
        <v>29</v>
      </c>
      <c r="V1" s="20" t="s">
        <v>11</v>
      </c>
      <c r="W1" s="25" t="s">
        <v>27</v>
      </c>
      <c r="X1" s="24" t="s">
        <v>30</v>
      </c>
      <c r="Y1" s="26" t="s">
        <v>8</v>
      </c>
      <c r="Z1" s="34" t="s">
        <v>10</v>
      </c>
      <c r="AA1" s="24" t="s">
        <v>9</v>
      </c>
      <c r="AB1" s="24" t="s">
        <v>44</v>
      </c>
      <c r="AC1" s="29" t="s">
        <v>26</v>
      </c>
    </row>
    <row r="2" spans="1:29" ht="63">
      <c r="A2" s="30" t="s">
        <v>33</v>
      </c>
      <c r="B2" s="4" t="s">
        <v>32</v>
      </c>
      <c r="C2" s="4" t="s">
        <v>34</v>
      </c>
      <c r="D2" s="36">
        <v>8</v>
      </c>
      <c r="E2" s="4" t="s">
        <v>7</v>
      </c>
      <c r="F2" s="6" t="s">
        <v>22</v>
      </c>
      <c r="G2" s="40">
        <f>16+4</f>
        <v>20</v>
      </c>
      <c r="H2" s="5">
        <v>12</v>
      </c>
      <c r="I2" s="41">
        <f>18+4</f>
        <v>22</v>
      </c>
      <c r="J2" s="5">
        <v>14</v>
      </c>
      <c r="K2" s="41">
        <f>20+4</f>
        <v>24</v>
      </c>
      <c r="L2" s="7">
        <v>14</v>
      </c>
      <c r="M2" s="13">
        <f t="shared" ref="M2:M3" si="0">AVERAGE(G2:L2)</f>
        <v>17.666666666666668</v>
      </c>
      <c r="N2" s="9">
        <v>5</v>
      </c>
      <c r="O2" s="11">
        <v>8</v>
      </c>
      <c r="P2" s="5">
        <v>9</v>
      </c>
      <c r="Q2" s="7">
        <v>13</v>
      </c>
      <c r="R2" s="14">
        <v>10</v>
      </c>
      <c r="S2" s="7">
        <v>25</v>
      </c>
      <c r="T2" s="7">
        <v>11</v>
      </c>
      <c r="U2" s="7">
        <v>24</v>
      </c>
      <c r="V2" s="10">
        <v>85</v>
      </c>
      <c r="W2" s="27" t="s">
        <v>43</v>
      </c>
      <c r="X2" s="31" t="s">
        <v>45</v>
      </c>
      <c r="Y2" s="38" t="s">
        <v>40</v>
      </c>
      <c r="Z2" s="35" t="s">
        <v>42</v>
      </c>
      <c r="AA2" s="4" t="s">
        <v>41</v>
      </c>
      <c r="AB2" s="39">
        <v>5</v>
      </c>
      <c r="AC2" s="15" t="s">
        <v>46</v>
      </c>
    </row>
    <row r="3" spans="1:29" ht="16.5">
      <c r="A3" s="30" t="s">
        <v>39</v>
      </c>
      <c r="B3" s="4" t="s">
        <v>35</v>
      </c>
      <c r="C3" s="4" t="s">
        <v>36</v>
      </c>
      <c r="D3" s="37">
        <v>1</v>
      </c>
      <c r="E3" s="4" t="s">
        <v>7</v>
      </c>
      <c r="F3" s="6" t="s">
        <v>25</v>
      </c>
      <c r="G3" s="8">
        <v>10</v>
      </c>
      <c r="H3" s="5">
        <v>10</v>
      </c>
      <c r="I3" s="5">
        <v>16</v>
      </c>
      <c r="J3" s="5">
        <v>7</v>
      </c>
      <c r="K3" s="5">
        <v>7</v>
      </c>
      <c r="L3" s="7">
        <v>12</v>
      </c>
      <c r="M3" s="13">
        <f t="shared" si="0"/>
        <v>10.333333333333334</v>
      </c>
      <c r="N3" s="9" t="str">
        <f t="shared" ref="N3" si="1">IF(H3&gt;9.9,CONCATENATE("+",ROUNDDOWN((H3-10)/2,0)),ROUNDUP((H3-10)/2,0))</f>
        <v>+0</v>
      </c>
      <c r="O3" s="11">
        <v>5</v>
      </c>
      <c r="P3" s="5">
        <v>0</v>
      </c>
      <c r="Q3" s="7">
        <v>-2</v>
      </c>
      <c r="R3" s="14">
        <v>1</v>
      </c>
      <c r="S3" s="7">
        <v>15</v>
      </c>
      <c r="T3" s="7">
        <f>10+N3</f>
        <v>10</v>
      </c>
      <c r="U3" s="7">
        <f t="shared" ref="U3" si="2">S3-N3</f>
        <v>15</v>
      </c>
      <c r="V3" s="10">
        <v>7</v>
      </c>
      <c r="W3" s="27" t="s">
        <v>37</v>
      </c>
      <c r="X3" s="32"/>
      <c r="Y3" s="33"/>
      <c r="Z3" s="35" t="s">
        <v>38</v>
      </c>
      <c r="AA3" s="4" t="s">
        <v>24</v>
      </c>
      <c r="AB3" s="39"/>
      <c r="AC3" s="15"/>
    </row>
  </sheetData>
  <sortState ref="A2:AB14">
    <sortCondition descending="1" ref="D2:D14"/>
    <sortCondition ref="B2:B14"/>
  </sortState>
  <conditionalFormatting sqref="X1:Y1">
    <cfRule type="containsBlanks" dxfId="2" priority="13">
      <formula>LEN(TRIM(X1))=0</formula>
    </cfRule>
  </conditionalFormatting>
  <conditionalFormatting sqref="A2:A3">
    <cfRule type="cellIs" dxfId="1" priority="11" operator="equal">
      <formula>"No"</formula>
    </cfRule>
    <cfRule type="cellIs" dxfId="0" priority="1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Jiménez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2012-12-19T17:47:49Z</cp:lastPrinted>
  <dcterms:created xsi:type="dcterms:W3CDTF">2000-10-24T15:39:59Z</dcterms:created>
  <dcterms:modified xsi:type="dcterms:W3CDTF">2014-04-18T15:09:38Z</dcterms:modified>
</cp:coreProperties>
</file>