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2105" yWindow="5400" windowWidth="11910" windowHeight="5310" tabRatio="638"/>
  </bookViews>
  <sheets>
    <sheet name="Jiménez" sheetId="25" r:id="rId1"/>
  </sheets>
  <definedNames>
    <definedName name="_xlnm._FilterDatabase" localSheetId="0" hidden="1">Jiménez!$A$1:$AA$1</definedName>
  </definedNames>
  <calcPr calcId="145621"/>
</workbook>
</file>

<file path=xl/calcChain.xml><?xml version="1.0" encoding="utf-8"?>
<calcChain xmlns="http://schemas.openxmlformats.org/spreadsheetml/2006/main">
  <c r="K2" i="25" l="1"/>
  <c r="G2" i="25" l="1"/>
  <c r="V3" i="25" l="1"/>
  <c r="N3" i="25"/>
  <c r="T3" i="25" s="1"/>
  <c r="S3" i="25" s="1"/>
  <c r="U3" i="25" s="1"/>
  <c r="M3" i="25"/>
  <c r="M2" i="25"/>
  <c r="N6" i="25" l="1"/>
  <c r="U6" i="25" s="1"/>
  <c r="M6" i="25"/>
  <c r="T6" i="25" l="1"/>
  <c r="S5" i="25"/>
  <c r="N4" i="25"/>
  <c r="T4" i="25" s="1"/>
  <c r="M4" i="25"/>
  <c r="U4" i="25" l="1"/>
  <c r="N5" i="25" l="1"/>
  <c r="M5" i="25"/>
  <c r="T5" i="25" l="1"/>
  <c r="U5" i="25"/>
</calcChain>
</file>

<file path=xl/comments1.xml><?xml version="1.0" encoding="utf-8"?>
<comments xmlns="http://schemas.openxmlformats.org/spreadsheetml/2006/main">
  <authors>
    <author>Alexis Álvarez</author>
  </authors>
  <commentList>
    <comment ref="G2" authorId="0">
      <text>
        <r>
          <rPr>
            <sz val="12"/>
            <color indexed="81"/>
            <rFont val="Times New Roman"/>
            <family val="1"/>
          </rPr>
          <t xml:space="preserve">16 + 4 </t>
        </r>
        <r>
          <rPr>
            <i/>
            <sz val="12"/>
            <color indexed="81"/>
            <rFont val="Times New Roman"/>
            <family val="1"/>
          </rPr>
          <t>bull’s strength
+ 8 divine power</t>
        </r>
      </text>
    </comment>
    <comment ref="K2" authorId="0">
      <text>
        <r>
          <rPr>
            <sz val="12"/>
            <color indexed="81"/>
            <rFont val="Times New Roman"/>
            <family val="1"/>
          </rPr>
          <t xml:space="preserve">20 + 4 </t>
        </r>
        <r>
          <rPr>
            <i/>
            <sz val="12"/>
            <color indexed="81"/>
            <rFont val="Times New Roman"/>
            <family val="1"/>
          </rPr>
          <t>owl’s wisdom
+ 8 divine power</t>
        </r>
      </text>
    </comment>
  </commentList>
</comments>
</file>

<file path=xl/sharedStrings.xml><?xml version="1.0" encoding="utf-8"?>
<sst xmlns="http://schemas.openxmlformats.org/spreadsheetml/2006/main" count="81" uniqueCount="74">
  <si>
    <t>Cha</t>
  </si>
  <si>
    <t>Con</t>
  </si>
  <si>
    <t>Int</t>
  </si>
  <si>
    <t>Wis</t>
  </si>
  <si>
    <t>Dex</t>
  </si>
  <si>
    <t>Str</t>
  </si>
  <si>
    <t>Atk</t>
  </si>
  <si>
    <t>M</t>
  </si>
  <si>
    <t>Spells Known</t>
  </si>
  <si>
    <t>Armor</t>
  </si>
  <si>
    <t>Weapons</t>
  </si>
  <si>
    <t>HP</t>
  </si>
  <si>
    <t>AC</t>
  </si>
  <si>
    <t>Align</t>
  </si>
  <si>
    <t>Sex</t>
  </si>
  <si>
    <t>Class</t>
  </si>
  <si>
    <t>Race</t>
  </si>
  <si>
    <t>Name</t>
  </si>
  <si>
    <t>Init</t>
  </si>
  <si>
    <t>Fort</t>
  </si>
  <si>
    <t>Ref</t>
  </si>
  <si>
    <t>Wil</t>
  </si>
  <si>
    <t>LE</t>
  </si>
  <si>
    <t>m</t>
  </si>
  <si>
    <t>Leather</t>
  </si>
  <si>
    <t>F</t>
  </si>
  <si>
    <t>none</t>
  </si>
  <si>
    <t>2/4</t>
  </si>
  <si>
    <t>NE</t>
  </si>
  <si>
    <t>Notable Equipment</t>
  </si>
  <si>
    <t>Abilities/Feats/Daily Spells</t>
  </si>
  <si>
    <t>TAC</t>
  </si>
  <si>
    <t>FF</t>
  </si>
  <si>
    <r>
      <t>Spells Prepared/</t>
    </r>
    <r>
      <rPr>
        <b/>
        <sz val="12"/>
        <color rgb="FFFF0000"/>
        <rFont val="Times New Roman"/>
        <family val="1"/>
      </rPr>
      <t>Cast</t>
    </r>
  </si>
  <si>
    <t>Troglodyte</t>
  </si>
  <si>
    <t>*</t>
  </si>
  <si>
    <t>Adept (1)</t>
  </si>
  <si>
    <t>ECL</t>
  </si>
  <si>
    <t>Mojo charms</t>
  </si>
  <si>
    <t>Pikemaster Threescales Darr</t>
  </si>
  <si>
    <t>Kuo-Toa</t>
  </si>
  <si>
    <t>Jiménez</t>
  </si>
  <si>
    <t>Exalted Whip (MM V 96)</t>
  </si>
  <si>
    <t>Sahuagin</t>
  </si>
  <si>
    <t>MM 217</t>
  </si>
  <si>
    <t>see MM 217</t>
  </si>
  <si>
    <t>Splint</t>
  </si>
  <si>
    <t>Bubb Nipperú</t>
  </si>
  <si>
    <t>Bullywug</t>
  </si>
  <si>
    <t>MoF 25</t>
  </si>
  <si>
    <t>Listen -2, Spot -2</t>
  </si>
  <si>
    <t>Halfspear</t>
  </si>
  <si>
    <t>Skeeter F’lothorx</t>
  </si>
  <si>
    <t>Bracers of Quick Strike</t>
  </si>
  <si>
    <t>3/1</t>
  </si>
  <si>
    <t>All adept spells up to 1st level</t>
  </si>
  <si>
    <r>
      <t xml:space="preserve">ghost sound, touch of fatigue 4; </t>
    </r>
    <r>
      <rPr>
        <b/>
        <sz val="12"/>
        <color rgb="FFFF0000"/>
        <rFont val="Times New Roman"/>
        <family val="1"/>
      </rPr>
      <t>protection from good</t>
    </r>
  </si>
  <si>
    <t>Shortspear</t>
  </si>
  <si>
    <t>Talon, harpoon, heavy crossbow, javelins</t>
  </si>
  <si>
    <t>All cleric spells up to 4th level</t>
  </si>
  <si>
    <t xml:space="preserve">Seashell Armor (chain shirt +1); </t>
  </si>
  <si>
    <t>Returning Wounding Pincer Staff, MW Dagger</t>
  </si>
  <si>
    <r>
      <t xml:space="preserve">Alertness, Combat Casting, Improved Initiative, Power Attack, Weapon Focus (pincer staff), </t>
    </r>
    <r>
      <rPr>
        <b/>
        <sz val="12"/>
        <rFont val="Times New Roman"/>
        <family val="1"/>
      </rPr>
      <t xml:space="preserve">Domains:  </t>
    </r>
    <r>
      <rPr>
        <sz val="12"/>
        <rFont val="Times New Roman"/>
        <family val="1"/>
      </rPr>
      <t>Destruction, Water, lightning bolt, rebuke undead 5/day (+4, 2d6+10, 8th), rebuke water creatures or turn fire creatures 5/day (+4, 2d6+10, 8th), spontaneous casting (inflict spells), 6/6/5/5/4</t>
    </r>
  </si>
  <si>
    <t>Levon</t>
  </si>
  <si>
    <t>Sahuagin
(4 arms)</t>
  </si>
  <si>
    <t>Ranger (4)</t>
  </si>
  <si>
    <t>AC Bonus</t>
  </si>
  <si>
    <t>1st level ranger spells</t>
  </si>
  <si>
    <t>Resistance</t>
  </si>
  <si>
    <t>2 Keen Wounding Scimitars, MW harpoon, heavy xbow</t>
  </si>
  <si>
    <t>Favored Enemy:  Dragon; Track; Wild Empathy; Combat Style (two-weapon); Endurance; Animal Companion (shark); Multiattack; Mounted Combat</t>
  </si>
  <si>
    <r>
      <t xml:space="preserve">Potion of </t>
    </r>
    <r>
      <rPr>
        <i/>
        <sz val="12"/>
        <rFont val="Times New Roman"/>
        <family val="1"/>
      </rPr>
      <t>stoneskin</t>
    </r>
  </si>
  <si>
    <r>
      <t xml:space="preserve">Cloak of Resistance +1, Scroll of </t>
    </r>
    <r>
      <rPr>
        <i/>
        <sz val="12"/>
        <rFont val="Times New Roman"/>
        <family val="1"/>
      </rPr>
      <t xml:space="preserve">stoneskin </t>
    </r>
    <r>
      <rPr>
        <sz val="12"/>
        <rFont val="Times New Roman"/>
        <family val="1"/>
      </rPr>
      <t xml:space="preserve">(READ), Scroll of </t>
    </r>
    <r>
      <rPr>
        <i/>
        <sz val="12"/>
        <rFont val="Times New Roman"/>
        <family val="1"/>
      </rPr>
      <t xml:space="preserve">mage armor </t>
    </r>
    <r>
      <rPr>
        <sz val="12"/>
        <rFont val="Times New Roman"/>
        <family val="1"/>
      </rPr>
      <t xml:space="preserve">(READ), potion of </t>
    </r>
    <r>
      <rPr>
        <i/>
        <sz val="12"/>
        <rFont val="Times New Roman"/>
        <family val="1"/>
      </rPr>
      <t>owl’s wisdom</t>
    </r>
  </si>
  <si>
    <r>
      <t>create water (2/0), cure minor wounds (2/</t>
    </r>
    <r>
      <rPr>
        <sz val="10"/>
        <color rgb="FFFF0000"/>
        <rFont val="Times New Roman"/>
        <family val="1"/>
      </rPr>
      <t>0</t>
    </r>
    <r>
      <rPr>
        <sz val="10"/>
        <rFont val="Times New Roman"/>
        <family val="1"/>
      </rPr>
      <t>), detect magic (2/</t>
    </r>
    <r>
      <rPr>
        <sz val="10"/>
        <color rgb="FFFF0000"/>
        <rFont val="Times New Roman"/>
        <family val="1"/>
      </rPr>
      <t>1</t>
    </r>
    <r>
      <rPr>
        <sz val="10"/>
        <rFont val="Times New Roman"/>
        <family val="1"/>
      </rPr>
      <t xml:space="preserve">); </t>
    </r>
    <r>
      <rPr>
        <b/>
        <sz val="10"/>
        <color rgb="FFFF0000"/>
        <rFont val="Times New Roman"/>
        <family val="1"/>
      </rPr>
      <t xml:space="preserve">enlarge Aquan, </t>
    </r>
    <r>
      <rPr>
        <b/>
        <sz val="10"/>
        <rFont val="Times New Roman"/>
        <family val="1"/>
      </rPr>
      <t>cure light wounds (</t>
    </r>
    <r>
      <rPr>
        <b/>
        <sz val="10"/>
        <color rgb="FFFF0000"/>
        <rFont val="Times New Roman"/>
        <family val="1"/>
      </rPr>
      <t>1</t>
    </r>
    <r>
      <rPr>
        <b/>
        <sz val="10"/>
        <rFont val="Times New Roman"/>
        <family val="1"/>
      </rPr>
      <t xml:space="preserve">/2), </t>
    </r>
    <r>
      <rPr>
        <b/>
        <sz val="10"/>
        <color rgb="FFFF0000"/>
        <rFont val="Times New Roman"/>
        <family val="1"/>
      </rPr>
      <t xml:space="preserve">nightshield, summon undead I (2/2), </t>
    </r>
    <r>
      <rPr>
        <b/>
        <sz val="10"/>
        <rFont val="Times New Roman"/>
        <family val="1"/>
      </rPr>
      <t xml:space="preserve">cure light wounds, </t>
    </r>
    <r>
      <rPr>
        <b/>
        <sz val="10"/>
        <color rgb="FFFF0000"/>
        <rFont val="Times New Roman"/>
        <family val="1"/>
      </rPr>
      <t>sanctuary (DC 16)</t>
    </r>
    <r>
      <rPr>
        <sz val="10"/>
        <color rgb="FFFF0000"/>
        <rFont val="Times New Roman"/>
        <family val="1"/>
      </rPr>
      <t>;</t>
    </r>
    <r>
      <rPr>
        <i/>
        <sz val="10"/>
        <color rgb="FFFF0000"/>
        <rFont val="Times New Roman"/>
        <family val="1"/>
      </rPr>
      <t xml:space="preserve"> bull’s strength, cure moderate wounds (2/2), hold person (DC 17), spiritual weapon</t>
    </r>
    <r>
      <rPr>
        <sz val="10"/>
        <color rgb="FFFF0000"/>
        <rFont val="Times New Roman"/>
        <family val="1"/>
      </rPr>
      <t xml:space="preserve">; </t>
    </r>
    <r>
      <rPr>
        <b/>
        <i/>
        <sz val="10"/>
        <rFont val="Times New Roman"/>
        <family val="1"/>
      </rPr>
      <t xml:space="preserve">summon monster III, </t>
    </r>
    <r>
      <rPr>
        <b/>
        <i/>
        <sz val="10"/>
        <color rgb="FFFF0000"/>
        <rFont val="Times New Roman"/>
        <family val="1"/>
      </rPr>
      <t>fly</t>
    </r>
    <r>
      <rPr>
        <b/>
        <i/>
        <sz val="10"/>
        <rFont val="Times New Roman"/>
        <family val="1"/>
      </rPr>
      <t xml:space="preserve">, dispel magic, </t>
    </r>
    <r>
      <rPr>
        <b/>
        <i/>
        <sz val="10"/>
        <color rgb="FFFF0000"/>
        <rFont val="Times New Roman"/>
        <family val="1"/>
      </rPr>
      <t>protection from energy, cure serious wounds</t>
    </r>
    <r>
      <rPr>
        <sz val="10"/>
        <color rgb="FFFF0000"/>
        <rFont val="Times New Roman"/>
        <family val="1"/>
      </rPr>
      <t xml:space="preserve">; cure critical wounds, divine power, </t>
    </r>
    <r>
      <rPr>
        <sz val="10"/>
        <rFont val="Times New Roman"/>
        <family val="1"/>
      </rPr>
      <t>summon undead IV (2/</t>
    </r>
    <r>
      <rPr>
        <sz val="10"/>
        <color rgb="FFFF0000"/>
        <rFont val="Times New Roman"/>
        <family val="1"/>
      </rPr>
      <t>1</t>
    </r>
    <r>
      <rPr>
        <sz val="10"/>
        <rFont val="Times New Roman"/>
        <family val="1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</si>
</sst>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0">
    <font>
      <sz val="12"/>
      <name val="Times New Roman"/>
    </font>
    <font>
      <sz val="12"/>
      <name val="Times New Roman"/>
      <family val="1"/>
    </font>
    <font>
      <b/>
      <sz val="12"/>
      <name val="Times New Roman"/>
      <family val="1"/>
    </font>
    <font>
      <sz val="13"/>
      <name val="Times New Roman"/>
      <family val="1"/>
    </font>
    <font>
      <b/>
      <sz val="13"/>
      <color indexed="10"/>
      <name val="Times New Roman"/>
      <family val="1"/>
    </font>
    <font>
      <b/>
      <sz val="13"/>
      <color indexed="12"/>
      <name val="Times New Roman"/>
      <family val="1"/>
    </font>
    <font>
      <b/>
      <sz val="13"/>
      <color indexed="17"/>
      <name val="Times New Roman"/>
      <family val="1"/>
    </font>
    <font>
      <b/>
      <sz val="13"/>
      <color indexed="46"/>
      <name val="Times New Roman"/>
      <family val="1"/>
    </font>
    <font>
      <b/>
      <sz val="13"/>
      <color indexed="52"/>
      <name val="Times New Roman"/>
      <family val="1"/>
    </font>
    <font>
      <b/>
      <sz val="13"/>
      <color indexed="51"/>
      <name val="Times New Roman"/>
      <family val="1"/>
    </font>
    <font>
      <sz val="12"/>
      <name val="Times New Roman"/>
      <family val="1"/>
    </font>
    <font>
      <sz val="12"/>
      <name val="Times New Roman"/>
      <family val="1"/>
      <charset val="1"/>
    </font>
    <font>
      <b/>
      <i/>
      <sz val="12"/>
      <name val="Times New Roman"/>
      <family val="1"/>
    </font>
    <font>
      <b/>
      <sz val="12"/>
      <color indexed="8"/>
      <name val="Times New Roman"/>
      <family val="1"/>
    </font>
    <font>
      <b/>
      <sz val="13"/>
      <name val="Symbol"/>
      <family val="1"/>
      <charset val="2"/>
    </font>
    <font>
      <b/>
      <i/>
      <sz val="12"/>
      <color theme="1"/>
      <name val="Times New Roman"/>
      <family val="1"/>
    </font>
    <font>
      <b/>
      <sz val="13"/>
      <color rgb="FF00FF00"/>
      <name val="Times New Roman"/>
      <family val="1"/>
    </font>
    <font>
      <sz val="10"/>
      <name val="Times New Roman"/>
      <family val="1"/>
    </font>
    <font>
      <sz val="10"/>
      <color rgb="FFFF0000"/>
      <name val="Times New Roman"/>
      <family val="1"/>
    </font>
    <font>
      <b/>
      <sz val="10"/>
      <name val="Times New Roman"/>
      <family val="1"/>
    </font>
    <font>
      <b/>
      <i/>
      <sz val="10"/>
      <name val="Times New Roman"/>
      <family val="1"/>
    </font>
    <font>
      <b/>
      <sz val="12"/>
      <color rgb="FFFF0000"/>
      <name val="Times New Roman"/>
      <family val="1"/>
    </font>
    <font>
      <sz val="13"/>
      <color theme="0"/>
      <name val="Times New Roman"/>
      <family val="1"/>
    </font>
    <font>
      <sz val="12"/>
      <color indexed="81"/>
      <name val="Times New Roman"/>
      <family val="1"/>
    </font>
    <font>
      <i/>
      <sz val="12"/>
      <color indexed="81"/>
      <name val="Times New Roman"/>
      <family val="1"/>
    </font>
    <font>
      <sz val="11"/>
      <name val="Times New Roman"/>
      <family val="1"/>
    </font>
    <font>
      <b/>
      <sz val="10"/>
      <color rgb="FFFF0000"/>
      <name val="Times New Roman"/>
      <family val="1"/>
    </font>
    <font>
      <b/>
      <i/>
      <sz val="10"/>
      <color rgb="FFFF0000"/>
      <name val="Times New Roman"/>
      <family val="1"/>
    </font>
    <font>
      <i/>
      <sz val="10"/>
      <color rgb="FFFF0000"/>
      <name val="Times New Roman"/>
      <family val="1"/>
    </font>
    <font>
      <i/>
      <sz val="12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5">
    <xf numFmtId="0" fontId="0" fillId="0" borderId="0"/>
    <xf numFmtId="9" fontId="10" fillId="0" borderId="0" applyFont="0" applyFill="0" applyBorder="0" applyAlignment="0" applyProtection="0"/>
    <xf numFmtId="0" fontId="1" fillId="0" borderId="0"/>
    <xf numFmtId="0" fontId="11" fillId="0" borderId="0"/>
    <xf numFmtId="0" fontId="1" fillId="0" borderId="0"/>
  </cellStyleXfs>
  <cellXfs count="47">
    <xf numFmtId="0" fontId="0" fillId="0" borderId="0" xfId="0"/>
    <xf numFmtId="0" fontId="1" fillId="0" borderId="0" xfId="2" applyAlignment="1">
      <alignment horizontal="center" vertical="center"/>
    </xf>
    <xf numFmtId="0" fontId="1" fillId="0" borderId="0" xfId="2" applyFont="1" applyAlignment="1">
      <alignment horizontal="center" vertical="center" wrapText="1"/>
    </xf>
    <xf numFmtId="0" fontId="12" fillId="0" borderId="0" xfId="2" applyFont="1" applyAlignment="1">
      <alignment horizontal="right" vertical="center"/>
    </xf>
    <xf numFmtId="0" fontId="1" fillId="0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164" fontId="0" fillId="0" borderId="8" xfId="0" applyNumberFormat="1" applyFill="1" applyBorder="1" applyAlignment="1">
      <alignment horizontal="center" vertical="center" wrapText="1"/>
    </xf>
    <xf numFmtId="0" fontId="0" fillId="0" borderId="6" xfId="0" quotePrefix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2" fillId="0" borderId="1" xfId="2" applyFont="1" applyBorder="1" applyAlignment="1">
      <alignment horizontal="center" vertical="center"/>
    </xf>
    <xf numFmtId="0" fontId="2" fillId="0" borderId="1" xfId="2" applyFont="1" applyBorder="1" applyAlignment="1">
      <alignment horizontal="center" vertical="center"/>
    </xf>
    <xf numFmtId="0" fontId="4" fillId="0" borderId="1" xfId="2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/>
    </xf>
    <xf numFmtId="0" fontId="5" fillId="0" borderId="1" xfId="2" applyFont="1" applyFill="1" applyBorder="1" applyAlignment="1">
      <alignment horizontal="center" vertical="center"/>
    </xf>
    <xf numFmtId="0" fontId="6" fillId="0" borderId="1" xfId="2" applyFont="1" applyFill="1" applyBorder="1" applyAlignment="1">
      <alignment horizontal="center" vertical="center"/>
    </xf>
    <xf numFmtId="0" fontId="9" fillId="0" borderId="1" xfId="2" applyFont="1" applyFill="1" applyBorder="1" applyAlignment="1">
      <alignment horizontal="center" vertical="center"/>
    </xf>
    <xf numFmtId="0" fontId="8" fillId="0" borderId="1" xfId="2" applyFont="1" applyFill="1" applyBorder="1" applyAlignment="1">
      <alignment horizontal="center" vertical="center"/>
    </xf>
    <xf numFmtId="0" fontId="2" fillId="0" borderId="1" xfId="2" applyFont="1" applyFill="1" applyBorder="1" applyAlignment="1">
      <alignment horizontal="center" vertical="center"/>
    </xf>
    <xf numFmtId="49" fontId="2" fillId="0" borderId="1" xfId="2" applyNumberFormat="1" applyFont="1" applyFill="1" applyBorder="1" applyAlignment="1">
      <alignment horizontal="center" vertical="center"/>
    </xf>
    <xf numFmtId="0" fontId="13" fillId="0" borderId="1" xfId="2" applyFont="1" applyFill="1" applyBorder="1" applyAlignment="1">
      <alignment horizontal="center" vertical="center"/>
    </xf>
    <xf numFmtId="0" fontId="1" fillId="0" borderId="2" xfId="0" quotePrefix="1" applyFont="1" applyFill="1" applyBorder="1" applyAlignment="1">
      <alignment horizontal="center" vertical="center" wrapText="1"/>
    </xf>
    <xf numFmtId="0" fontId="16" fillId="0" borderId="1" xfId="2" applyFont="1" applyFill="1" applyBorder="1" applyAlignment="1">
      <alignment horizontal="center" vertical="center"/>
    </xf>
    <xf numFmtId="0" fontId="2" fillId="0" borderId="9" xfId="2" applyFont="1" applyFill="1" applyBorder="1" applyAlignment="1">
      <alignment horizontal="center" vertical="center"/>
    </xf>
    <xf numFmtId="0" fontId="15" fillId="3" borderId="10" xfId="0" applyFont="1" applyFill="1" applyBorder="1" applyAlignment="1">
      <alignment horizontal="right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2" borderId="3" xfId="0" applyFont="1" applyFill="1" applyBorder="1" applyAlignment="1">
      <alignment horizontal="center" vertical="center" wrapText="1"/>
    </xf>
    <xf numFmtId="0" fontId="2" fillId="0" borderId="11" xfId="2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 wrapText="1"/>
    </xf>
    <xf numFmtId="0" fontId="1" fillId="0" borderId="6" xfId="0" quotePrefix="1" applyFont="1" applyFill="1" applyBorder="1" applyAlignment="1">
      <alignment horizontal="center" vertical="center" wrapText="1"/>
    </xf>
    <xf numFmtId="0" fontId="22" fillId="4" borderId="12" xfId="2" applyFont="1" applyFill="1" applyBorder="1" applyAlignment="1">
      <alignment horizontal="center" vertical="center" wrapText="1"/>
    </xf>
    <xf numFmtId="0" fontId="3" fillId="5" borderId="7" xfId="0" applyFont="1" applyFill="1" applyBorder="1" applyAlignment="1">
      <alignment horizontal="center" vertical="center" wrapText="1"/>
    </xf>
    <xf numFmtId="0" fontId="3" fillId="6" borderId="7" xfId="0" applyFont="1" applyFill="1" applyBorder="1" applyAlignment="1">
      <alignment horizontal="center" vertical="center" wrapText="1"/>
    </xf>
    <xf numFmtId="0" fontId="25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3" fillId="7" borderId="12" xfId="2" applyFont="1" applyFill="1" applyBorder="1" applyAlignment="1">
      <alignment horizontal="center" vertical="center" wrapText="1"/>
    </xf>
    <xf numFmtId="0" fontId="0" fillId="8" borderId="6" xfId="0" applyFill="1" applyBorder="1" applyAlignment="1">
      <alignment horizontal="center" vertical="center" wrapText="1"/>
    </xf>
    <xf numFmtId="0" fontId="0" fillId="8" borderId="2" xfId="0" applyFill="1" applyBorder="1" applyAlignment="1">
      <alignment horizontal="center" vertical="center" wrapText="1"/>
    </xf>
  </cellXfs>
  <cellStyles count="5">
    <cellStyle name="Excel Built-in Normal" xfId="3"/>
    <cellStyle name="Normal" xfId="0" builtinId="0"/>
    <cellStyle name="Normal 2" xfId="2"/>
    <cellStyle name="Normal 2 2" xfId="4"/>
    <cellStyle name="Percent 2" xfId="1"/>
  </cellStyles>
  <dxfs count="3"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</dxfs>
  <tableStyles count="0" defaultTableStyle="TableStyleMedium9" defaultPivotStyle="PivotStyleLight16"/>
  <colors>
    <mruColors>
      <color rgb="FF00FF00"/>
      <color rgb="FFCCFFCC"/>
      <color rgb="FF9966FF"/>
      <color rgb="FF0000FF"/>
      <color rgb="FF3333FF"/>
      <color rgb="FFCCFF99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6"/>
  <sheetViews>
    <sheetView showGridLines="0" tabSelected="1" zoomScaleNormal="100" workbookViewId="0">
      <pane xSplit="4" ySplit="1" topLeftCell="X2" activePane="bottomRight" state="frozen"/>
      <selection pane="topRight" activeCell="E1" sqref="E1"/>
      <selection pane="bottomLeft" activeCell="A2" sqref="A2"/>
      <selection pane="bottomRight" activeCell="X2" sqref="X2"/>
    </sheetView>
  </sheetViews>
  <sheetFormatPr defaultColWidth="10.875" defaultRowHeight="15.75"/>
  <cols>
    <col min="1" max="1" width="23.875" style="3" bestFit="1" customWidth="1"/>
    <col min="2" max="2" width="11.375" style="1" bestFit="1" customWidth="1"/>
    <col min="3" max="3" width="14.25" style="1" customWidth="1"/>
    <col min="4" max="4" width="4.75" style="1" bestFit="1" customWidth="1"/>
    <col min="5" max="5" width="4" style="1" bestFit="1" customWidth="1"/>
    <col min="6" max="6" width="5.25" style="1" bestFit="1" customWidth="1"/>
    <col min="7" max="7" width="4" style="1" bestFit="1" customWidth="1"/>
    <col min="8" max="8" width="4.625" style="1" bestFit="1" customWidth="1"/>
    <col min="9" max="9" width="4.875" style="1" bestFit="1" customWidth="1"/>
    <col min="10" max="10" width="3.75" style="1" bestFit="1" customWidth="1"/>
    <col min="11" max="12" width="4.75" style="1" bestFit="1" customWidth="1"/>
    <col min="13" max="13" width="4.375" style="1" bestFit="1" customWidth="1"/>
    <col min="14" max="14" width="4.5" style="1" bestFit="1" customWidth="1"/>
    <col min="15" max="15" width="5.375" style="1" bestFit="1" customWidth="1"/>
    <col min="16" max="16" width="4.25" style="1" bestFit="1" customWidth="1"/>
    <col min="17" max="17" width="4.625" style="1" bestFit="1" customWidth="1"/>
    <col min="18" max="18" width="4.375" style="1" bestFit="1" customWidth="1"/>
    <col min="19" max="19" width="4" style="1" bestFit="1" customWidth="1"/>
    <col min="20" max="20" width="5.25" style="1" bestFit="1" customWidth="1"/>
    <col min="21" max="21" width="4.75" style="1" customWidth="1"/>
    <col min="22" max="22" width="4.75" style="2" customWidth="1"/>
    <col min="23" max="23" width="63" style="1" customWidth="1"/>
    <col min="24" max="24" width="93.25" style="1" customWidth="1"/>
    <col min="25" max="25" width="13.875" style="1" bestFit="1" customWidth="1"/>
    <col min="26" max="26" width="21" style="1" customWidth="1"/>
    <col min="27" max="28" width="14.875" style="1" customWidth="1"/>
    <col min="29" max="29" width="34.75" style="1" customWidth="1"/>
    <col min="30" max="16384" width="10.875" style="1"/>
  </cols>
  <sheetData>
    <row r="1" spans="1:29" ht="17.25" thickBot="1">
      <c r="A1" s="16" t="s">
        <v>17</v>
      </c>
      <c r="B1" s="17" t="s">
        <v>16</v>
      </c>
      <c r="C1" s="17" t="s">
        <v>15</v>
      </c>
      <c r="D1" s="17" t="s">
        <v>37</v>
      </c>
      <c r="E1" s="17" t="s">
        <v>14</v>
      </c>
      <c r="F1" s="17" t="s">
        <v>13</v>
      </c>
      <c r="G1" s="18" t="s">
        <v>5</v>
      </c>
      <c r="H1" s="19" t="s">
        <v>4</v>
      </c>
      <c r="I1" s="20" t="s">
        <v>1</v>
      </c>
      <c r="J1" s="21" t="s">
        <v>2</v>
      </c>
      <c r="K1" s="22" t="s">
        <v>3</v>
      </c>
      <c r="L1" s="23" t="s">
        <v>0</v>
      </c>
      <c r="M1" s="12" t="s">
        <v>23</v>
      </c>
      <c r="N1" s="19" t="s">
        <v>18</v>
      </c>
      <c r="O1" s="20" t="s">
        <v>19</v>
      </c>
      <c r="P1" s="19" t="s">
        <v>20</v>
      </c>
      <c r="Q1" s="22" t="s">
        <v>21</v>
      </c>
      <c r="R1" s="18" t="s">
        <v>6</v>
      </c>
      <c r="S1" s="28" t="s">
        <v>12</v>
      </c>
      <c r="T1" s="28" t="s">
        <v>31</v>
      </c>
      <c r="U1" s="28" t="s">
        <v>32</v>
      </c>
      <c r="V1" s="20" t="s">
        <v>11</v>
      </c>
      <c r="W1" s="25" t="s">
        <v>30</v>
      </c>
      <c r="X1" s="24" t="s">
        <v>33</v>
      </c>
      <c r="Y1" s="26" t="s">
        <v>8</v>
      </c>
      <c r="Z1" s="35" t="s">
        <v>10</v>
      </c>
      <c r="AA1" s="24" t="s">
        <v>9</v>
      </c>
      <c r="AB1" s="24" t="s">
        <v>66</v>
      </c>
      <c r="AC1" s="29" t="s">
        <v>29</v>
      </c>
    </row>
    <row r="2" spans="1:29" ht="63">
      <c r="A2" s="30" t="s">
        <v>41</v>
      </c>
      <c r="B2" s="4" t="s">
        <v>40</v>
      </c>
      <c r="C2" s="4" t="s">
        <v>42</v>
      </c>
      <c r="D2" s="38">
        <v>8</v>
      </c>
      <c r="E2" s="4" t="s">
        <v>7</v>
      </c>
      <c r="F2" s="6" t="s">
        <v>22</v>
      </c>
      <c r="G2" s="45">
        <f>16+4</f>
        <v>20</v>
      </c>
      <c r="H2" s="5">
        <v>12</v>
      </c>
      <c r="I2" s="5">
        <v>18</v>
      </c>
      <c r="J2" s="5">
        <v>14</v>
      </c>
      <c r="K2" s="46">
        <f>20+4</f>
        <v>24</v>
      </c>
      <c r="L2" s="7">
        <v>14</v>
      </c>
      <c r="M2" s="13">
        <f t="shared" ref="M2:M6" si="0">AVERAGE(G2:L2)</f>
        <v>17</v>
      </c>
      <c r="N2" s="9">
        <v>5</v>
      </c>
      <c r="O2" s="11">
        <v>8</v>
      </c>
      <c r="P2" s="5">
        <v>9</v>
      </c>
      <c r="Q2" s="7">
        <v>13</v>
      </c>
      <c r="R2" s="14">
        <v>10</v>
      </c>
      <c r="S2" s="7">
        <v>25</v>
      </c>
      <c r="T2" s="7">
        <v>11</v>
      </c>
      <c r="U2" s="7">
        <v>24</v>
      </c>
      <c r="V2" s="10">
        <v>85</v>
      </c>
      <c r="W2" s="27" t="s">
        <v>62</v>
      </c>
      <c r="X2" s="31" t="s">
        <v>73</v>
      </c>
      <c r="Y2" s="41" t="s">
        <v>59</v>
      </c>
      <c r="Z2" s="36" t="s">
        <v>61</v>
      </c>
      <c r="AA2" s="4" t="s">
        <v>60</v>
      </c>
      <c r="AB2" s="42">
        <v>5</v>
      </c>
      <c r="AC2" s="15" t="s">
        <v>72</v>
      </c>
    </row>
    <row r="3" spans="1:29" ht="47.25">
      <c r="A3" s="30" t="s">
        <v>63</v>
      </c>
      <c r="B3" s="4" t="s">
        <v>64</v>
      </c>
      <c r="C3" s="4" t="s">
        <v>65</v>
      </c>
      <c r="D3" s="44">
        <v>7</v>
      </c>
      <c r="E3" s="4" t="s">
        <v>7</v>
      </c>
      <c r="F3" s="6" t="s">
        <v>22</v>
      </c>
      <c r="G3" s="8">
        <v>16</v>
      </c>
      <c r="H3" s="5">
        <v>12</v>
      </c>
      <c r="I3" s="5">
        <v>12</v>
      </c>
      <c r="J3" s="5">
        <v>10</v>
      </c>
      <c r="K3" s="5">
        <v>16</v>
      </c>
      <c r="L3" s="7">
        <v>10</v>
      </c>
      <c r="M3" s="13">
        <f t="shared" ref="M3" si="1">AVERAGE(G3:L3)</f>
        <v>12.666666666666666</v>
      </c>
      <c r="N3" s="9" t="str">
        <f t="shared" ref="N3" si="2">IF(H3&gt;9.9,CONCATENATE("+",ROUNDDOWN((H3-10)/2,0)),ROUNDUP((H3-10)/2,0))</f>
        <v>+1</v>
      </c>
      <c r="O3" s="11">
        <v>7</v>
      </c>
      <c r="P3" s="5">
        <v>8</v>
      </c>
      <c r="Q3" s="7">
        <v>5</v>
      </c>
      <c r="R3" s="14">
        <v>6</v>
      </c>
      <c r="S3" s="7">
        <f>T3+AB3</f>
        <v>21</v>
      </c>
      <c r="T3" s="7">
        <f>15+N3</f>
        <v>16</v>
      </c>
      <c r="U3" s="7">
        <f t="shared" ref="U3:U6" si="3">S3-N3</f>
        <v>20</v>
      </c>
      <c r="V3" s="10">
        <f>11+((8*0.75)*4)</f>
        <v>35</v>
      </c>
      <c r="W3" s="27" t="s">
        <v>70</v>
      </c>
      <c r="X3" s="43" t="s">
        <v>68</v>
      </c>
      <c r="Y3" s="41" t="s">
        <v>67</v>
      </c>
      <c r="Z3" s="36" t="s">
        <v>69</v>
      </c>
      <c r="AA3" s="4" t="s">
        <v>60</v>
      </c>
      <c r="AB3" s="42">
        <v>5</v>
      </c>
      <c r="AC3" s="15" t="s">
        <v>71</v>
      </c>
    </row>
    <row r="4" spans="1:29" ht="31.5">
      <c r="A4" s="30" t="s">
        <v>47</v>
      </c>
      <c r="B4" s="4" t="s">
        <v>43</v>
      </c>
      <c r="C4" s="4" t="s">
        <v>44</v>
      </c>
      <c r="D4" s="39">
        <v>2</v>
      </c>
      <c r="E4" s="4" t="s">
        <v>25</v>
      </c>
      <c r="F4" s="6" t="s">
        <v>22</v>
      </c>
      <c r="G4" s="8">
        <v>14</v>
      </c>
      <c r="H4" s="5">
        <v>13</v>
      </c>
      <c r="I4" s="5">
        <v>12</v>
      </c>
      <c r="J4" s="5">
        <v>14</v>
      </c>
      <c r="K4" s="5">
        <v>13</v>
      </c>
      <c r="L4" s="7">
        <v>12</v>
      </c>
      <c r="M4" s="13">
        <f t="shared" si="0"/>
        <v>13</v>
      </c>
      <c r="N4" s="9" t="str">
        <f t="shared" ref="N4:N6" si="4">IF(H4&gt;9.9,CONCATENATE("+",ROUNDDOWN((H4-10)/2,0)),ROUNDUP((H4-10)/2,0))</f>
        <v>+1</v>
      </c>
      <c r="O4" s="11">
        <v>3</v>
      </c>
      <c r="P4" s="5">
        <v>4</v>
      </c>
      <c r="Q4" s="7">
        <v>4</v>
      </c>
      <c r="R4" s="37" t="s">
        <v>35</v>
      </c>
      <c r="S4" s="7">
        <v>16</v>
      </c>
      <c r="T4" s="7">
        <f>10+N4</f>
        <v>11</v>
      </c>
      <c r="U4" s="7">
        <f t="shared" si="3"/>
        <v>15</v>
      </c>
      <c r="V4" s="10">
        <v>11</v>
      </c>
      <c r="W4" s="27" t="s">
        <v>45</v>
      </c>
      <c r="X4" s="32"/>
      <c r="Y4" s="34"/>
      <c r="Z4" s="36" t="s">
        <v>58</v>
      </c>
      <c r="AA4" s="4" t="s">
        <v>26</v>
      </c>
      <c r="AB4" s="42"/>
      <c r="AC4" s="15" t="s">
        <v>53</v>
      </c>
    </row>
    <row r="5" spans="1:29" ht="31.5">
      <c r="A5" s="30" t="s">
        <v>39</v>
      </c>
      <c r="B5" s="4" t="s">
        <v>34</v>
      </c>
      <c r="C5" s="4" t="s">
        <v>36</v>
      </c>
      <c r="D5" s="39">
        <v>2</v>
      </c>
      <c r="E5" s="4" t="s">
        <v>7</v>
      </c>
      <c r="F5" s="6" t="s">
        <v>22</v>
      </c>
      <c r="G5" s="8">
        <v>9</v>
      </c>
      <c r="H5" s="5">
        <v>8</v>
      </c>
      <c r="I5" s="5">
        <v>10</v>
      </c>
      <c r="J5" s="5">
        <v>9</v>
      </c>
      <c r="K5" s="5">
        <v>18</v>
      </c>
      <c r="L5" s="7">
        <v>12</v>
      </c>
      <c r="M5" s="13">
        <f t="shared" si="0"/>
        <v>11</v>
      </c>
      <c r="N5" s="9">
        <f t="shared" si="4"/>
        <v>-1</v>
      </c>
      <c r="O5" s="11">
        <v>2</v>
      </c>
      <c r="P5" s="5">
        <v>1</v>
      </c>
      <c r="Q5" s="7">
        <v>-1</v>
      </c>
      <c r="R5" s="14" t="s">
        <v>27</v>
      </c>
      <c r="S5" s="7">
        <f>17+6</f>
        <v>23</v>
      </c>
      <c r="T5" s="7">
        <f>10+N5</f>
        <v>9</v>
      </c>
      <c r="U5" s="7">
        <f t="shared" si="3"/>
        <v>24</v>
      </c>
      <c r="V5" s="10">
        <v>12</v>
      </c>
      <c r="W5" s="27" t="s">
        <v>54</v>
      </c>
      <c r="X5" s="27" t="s">
        <v>56</v>
      </c>
      <c r="Y5" s="33" t="s">
        <v>55</v>
      </c>
      <c r="Z5" s="36" t="s">
        <v>57</v>
      </c>
      <c r="AA5" s="4" t="s">
        <v>46</v>
      </c>
      <c r="AB5" s="42"/>
      <c r="AC5" s="15" t="s">
        <v>38</v>
      </c>
    </row>
    <row r="6" spans="1:29" ht="16.5">
      <c r="A6" s="30" t="s">
        <v>52</v>
      </c>
      <c r="B6" s="4" t="s">
        <v>48</v>
      </c>
      <c r="C6" s="4" t="s">
        <v>49</v>
      </c>
      <c r="D6" s="40">
        <v>1</v>
      </c>
      <c r="E6" s="4" t="s">
        <v>7</v>
      </c>
      <c r="F6" s="6" t="s">
        <v>28</v>
      </c>
      <c r="G6" s="8">
        <v>10</v>
      </c>
      <c r="H6" s="5">
        <v>10</v>
      </c>
      <c r="I6" s="5">
        <v>16</v>
      </c>
      <c r="J6" s="5">
        <v>7</v>
      </c>
      <c r="K6" s="5">
        <v>7</v>
      </c>
      <c r="L6" s="7">
        <v>12</v>
      </c>
      <c r="M6" s="13">
        <f t="shared" si="0"/>
        <v>10.333333333333334</v>
      </c>
      <c r="N6" s="9" t="str">
        <f t="shared" si="4"/>
        <v>+0</v>
      </c>
      <c r="O6" s="11">
        <v>5</v>
      </c>
      <c r="P6" s="5">
        <v>0</v>
      </c>
      <c r="Q6" s="7">
        <v>-2</v>
      </c>
      <c r="R6" s="14">
        <v>1</v>
      </c>
      <c r="S6" s="7">
        <v>15</v>
      </c>
      <c r="T6" s="7">
        <f>10+N6</f>
        <v>10</v>
      </c>
      <c r="U6" s="7">
        <f t="shared" si="3"/>
        <v>15</v>
      </c>
      <c r="V6" s="10">
        <v>7</v>
      </c>
      <c r="W6" s="27" t="s">
        <v>50</v>
      </c>
      <c r="X6" s="32"/>
      <c r="Y6" s="34"/>
      <c r="Z6" s="36" t="s">
        <v>51</v>
      </c>
      <c r="AA6" s="4" t="s">
        <v>24</v>
      </c>
      <c r="AB6" s="42"/>
      <c r="AC6" s="15"/>
    </row>
  </sheetData>
  <sortState ref="A2:AB14">
    <sortCondition descending="1" ref="D2:D14"/>
    <sortCondition ref="B2:B14"/>
  </sortState>
  <conditionalFormatting sqref="X1:Y1">
    <cfRule type="containsBlanks" dxfId="2" priority="13">
      <formula>LEN(TRIM(X1))=0</formula>
    </cfRule>
  </conditionalFormatting>
  <conditionalFormatting sqref="A2:A6">
    <cfRule type="cellIs" dxfId="1" priority="11" operator="equal">
      <formula>"No"</formula>
    </cfRule>
    <cfRule type="cellIs" dxfId="0" priority="12" operator="equal">
      <formula>"Yes"</formula>
    </cfRule>
  </conditionalFormatting>
  <pageMargins left="0.15" right="0.75" top="0.32" bottom="0.33" header="0.25" footer="0.25"/>
  <pageSetup orientation="landscape" horizontalDpi="4294967293" verticalDpi="3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Jiménez</vt:lpstr>
    </vt:vector>
  </TitlesOfParts>
  <LinksUpToDate>false</LinksUpToDate>
  <SharedDoc>false</SharedDoc>
  <HyperlinkBase>http://www.alexisalvarez.org/RPG/sof/</HyperlinkBase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Strongholds of Faerûn Character Sheet</dc:title>
  <dc:creator>© Alexis A. Álvarez 2007</dc:creator>
  <cp:lastModifiedBy>Alexis Álvarez</cp:lastModifiedBy>
  <cp:lastPrinted>2012-12-19T17:47:49Z</cp:lastPrinted>
  <dcterms:created xsi:type="dcterms:W3CDTF">2000-10-24T15:39:59Z</dcterms:created>
  <dcterms:modified xsi:type="dcterms:W3CDTF">2014-04-14T20:01:02Z</dcterms:modified>
</cp:coreProperties>
</file>