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105" yWindow="45" windowWidth="11910" windowHeight="10665" tabRatio="638"/>
  </bookViews>
  <sheets>
    <sheet name="Wei &amp; co." sheetId="26" r:id="rId1"/>
  </sheets>
  <definedNames>
    <definedName name="_xlnm._FilterDatabase" localSheetId="0" hidden="1">'Wei &amp; co.'!$A$1:$W$1</definedName>
  </definedNames>
  <calcPr calcId="145621"/>
</workbook>
</file>

<file path=xl/calcChain.xml><?xml version="1.0" encoding="utf-8"?>
<calcChain xmlns="http://schemas.openxmlformats.org/spreadsheetml/2006/main">
  <c r="P6" i="26" l="1"/>
  <c r="P5" i="26"/>
  <c r="Q7" i="26"/>
  <c r="P7" i="26"/>
  <c r="O7" i="26"/>
  <c r="O6" i="26"/>
  <c r="Q6" i="26"/>
  <c r="Q5" i="26"/>
  <c r="O5" i="26"/>
  <c r="Q2" i="26"/>
  <c r="O2" i="26"/>
  <c r="P2" i="26"/>
  <c r="G4" i="26" l="1"/>
  <c r="V4" i="26" l="1"/>
  <c r="V3" i="26"/>
  <c r="V2" i="26"/>
  <c r="V6" i="26"/>
  <c r="V5" i="26"/>
  <c r="N5" i="26" l="1"/>
  <c r="T5" i="26" s="1"/>
  <c r="S5" i="26" s="1"/>
  <c r="U5" i="26" s="1"/>
  <c r="M5" i="26"/>
  <c r="N2" i="26"/>
  <c r="N7" i="26" l="1"/>
  <c r="M7" i="26"/>
  <c r="N6" i="26"/>
  <c r="M6" i="26"/>
  <c r="M2" i="26"/>
  <c r="N4" i="26"/>
  <c r="M4" i="26"/>
  <c r="N3" i="26"/>
  <c r="M3" i="26"/>
  <c r="T3" i="26" l="1"/>
  <c r="S3" i="26" s="1"/>
  <c r="U3" i="26" s="1"/>
  <c r="T4" i="26"/>
  <c r="S4" i="26" s="1"/>
  <c r="U4" i="26" s="1"/>
  <c r="T2" i="26"/>
  <c r="S2" i="26" s="1"/>
  <c r="U2" i="26" s="1"/>
  <c r="T6" i="26"/>
  <c r="S6" i="26" s="1"/>
  <c r="U6" i="26" s="1"/>
  <c r="T7" i="26"/>
  <c r="S7" i="26" s="1"/>
  <c r="U7" i="26" s="1"/>
</calcChain>
</file>

<file path=xl/comments1.xml><?xml version="1.0" encoding="utf-8"?>
<comments xmlns="http://schemas.openxmlformats.org/spreadsheetml/2006/main">
  <authors>
    <author>Alexis Álvarez</author>
  </authors>
  <commentList>
    <comment ref="N2" authorId="0">
      <text>
        <r>
          <rPr>
            <sz val="12"/>
            <rFont val="Times New Roman"/>
            <family val="1"/>
          </rPr>
          <t>Initiative +4 when using ki</t>
        </r>
      </text>
    </comment>
    <comment ref="O2" authorId="0">
      <text>
        <r>
          <rPr>
            <sz val="12"/>
            <rFont val="Times New Roman"/>
            <family val="1"/>
          </rPr>
          <t>Resistance +1</t>
        </r>
      </text>
    </comment>
    <comment ref="P2" authorId="0">
      <text>
        <r>
          <rPr>
            <sz val="12"/>
            <rFont val="Times New Roman"/>
            <family val="1"/>
          </rPr>
          <t>Resistance +1</t>
        </r>
      </text>
    </comment>
    <comment ref="Q2" authorId="0">
      <text>
        <r>
          <rPr>
            <sz val="12"/>
            <rFont val="Times New Roman"/>
            <family val="1"/>
          </rPr>
          <t>Resistance +1</t>
        </r>
      </text>
    </comment>
    <comment ref="X2" authorId="0">
      <text>
        <r>
          <rPr>
            <b/>
            <sz val="12"/>
            <color indexed="81"/>
            <rFont val="Times New Roman"/>
            <family val="1"/>
          </rPr>
          <t xml:space="preserve">0:  </t>
        </r>
        <r>
          <rPr>
            <sz val="12"/>
            <color indexed="10"/>
            <rFont val="Times New Roman"/>
            <family val="1"/>
          </rPr>
          <t>Ghost Sound</t>
        </r>
        <r>
          <rPr>
            <sz val="12"/>
            <color indexed="81"/>
            <rFont val="Times New Roman"/>
            <family val="1"/>
          </rPr>
          <t>, Ray of Frost (3)</t>
        </r>
        <r>
          <rPr>
            <sz val="12"/>
            <rFont val="Times New Roman"/>
            <family val="1"/>
          </rPr>
          <t xml:space="preserve">
</t>
        </r>
        <r>
          <rPr>
            <b/>
            <sz val="12"/>
            <color indexed="81"/>
            <rFont val="Times New Roman"/>
            <family val="1"/>
          </rPr>
          <t xml:space="preserve">1:  </t>
        </r>
        <r>
          <rPr>
            <sz val="12"/>
            <rFont val="Times New Roman"/>
            <family val="1"/>
          </rPr>
          <t xml:space="preserve">Elemental Burst, Cobra’s Breath, Magic Missile, </t>
        </r>
        <r>
          <rPr>
            <sz val="12"/>
            <color indexed="10"/>
            <rFont val="Times New Roman"/>
            <family val="1"/>
          </rPr>
          <t>Shield</t>
        </r>
        <r>
          <rPr>
            <sz val="12"/>
            <rFont val="Times New Roman"/>
            <family val="1"/>
          </rPr>
          <t xml:space="preserve">
</t>
        </r>
        <r>
          <rPr>
            <b/>
            <sz val="12"/>
            <color indexed="81"/>
            <rFont val="Times New Roman"/>
            <family val="1"/>
          </rPr>
          <t xml:space="preserve">2:  </t>
        </r>
        <r>
          <rPr>
            <sz val="12"/>
            <color indexed="10"/>
            <rFont val="Times New Roman"/>
            <family val="1"/>
          </rPr>
          <t>Hold Person</t>
        </r>
        <r>
          <rPr>
            <sz val="12"/>
            <rFont val="Times New Roman"/>
            <family val="1"/>
          </rPr>
          <t xml:space="preserve">, Invisibility, </t>
        </r>
        <r>
          <rPr>
            <sz val="12"/>
            <color indexed="10"/>
            <rFont val="Times New Roman"/>
            <family val="1"/>
          </rPr>
          <t>Minor Image</t>
        </r>
        <r>
          <rPr>
            <sz val="12"/>
            <rFont val="Times New Roman"/>
            <family val="1"/>
          </rPr>
          <t xml:space="preserve">
</t>
        </r>
        <r>
          <rPr>
            <b/>
            <sz val="12"/>
            <color indexed="81"/>
            <rFont val="Times New Roman"/>
            <family val="1"/>
          </rPr>
          <t xml:space="preserve">3:  </t>
        </r>
        <r>
          <rPr>
            <sz val="12"/>
            <rFont val="Times New Roman"/>
            <family val="1"/>
          </rPr>
          <t xml:space="preserve">Steam Breath, Dispel Magic
</t>
        </r>
        <r>
          <rPr>
            <b/>
            <sz val="12"/>
            <color indexed="81"/>
            <rFont val="Times New Roman"/>
            <family val="1"/>
          </rPr>
          <t xml:space="preserve">4:  </t>
        </r>
        <r>
          <rPr>
            <sz val="12"/>
            <color indexed="10"/>
            <rFont val="Times New Roman"/>
            <family val="1"/>
          </rPr>
          <t>Stoneskin (2)</t>
        </r>
      </text>
    </comment>
    <comment ref="Y2" authorId="0">
      <text>
        <r>
          <rPr>
            <b/>
            <sz val="12"/>
            <color indexed="81"/>
            <rFont val="Times New Roman"/>
            <family val="1"/>
          </rPr>
          <t xml:space="preserve">0:  </t>
        </r>
        <r>
          <rPr>
            <sz val="12"/>
            <rFont val="Times New Roman"/>
            <family val="1"/>
          </rPr>
          <t xml:space="preserve">All
</t>
        </r>
        <r>
          <rPr>
            <b/>
            <sz val="12"/>
            <color indexed="81"/>
            <rFont val="Times New Roman"/>
            <family val="1"/>
          </rPr>
          <t xml:space="preserve">1:  </t>
        </r>
        <r>
          <rPr>
            <sz val="12"/>
            <rFont val="Times New Roman"/>
            <family val="1"/>
          </rPr>
          <t xml:space="preserve">Elemental Burst, Cobra’s Breath, Magic Missile, Obscuring Mist, Shield, Spider Climb, True Strike
</t>
        </r>
        <r>
          <rPr>
            <b/>
            <sz val="12"/>
            <color indexed="81"/>
            <rFont val="Times New Roman"/>
            <family val="1"/>
          </rPr>
          <t xml:space="preserve">2:  </t>
        </r>
        <r>
          <rPr>
            <sz val="12"/>
            <rFont val="Times New Roman"/>
            <family val="1"/>
          </rPr>
          <t xml:space="preserve">Resist Elements, Blur, Chameleon, Hold Person, Invisibility, Minor Image
</t>
        </r>
        <r>
          <rPr>
            <b/>
            <sz val="12"/>
            <color indexed="81"/>
            <rFont val="Times New Roman"/>
            <family val="1"/>
          </rPr>
          <t xml:space="preserve">3:  </t>
        </r>
        <r>
          <rPr>
            <sz val="12"/>
            <rFont val="Times New Roman"/>
            <family val="1"/>
          </rPr>
          <t xml:space="preserve">Protection from Elements, Terra Cotta Warrior, Steam Breath, Dispel Magic, Fireball
</t>
        </r>
        <r>
          <rPr>
            <b/>
            <sz val="12"/>
            <color indexed="81"/>
            <rFont val="Times New Roman"/>
            <family val="1"/>
          </rPr>
          <t xml:space="preserve">4:  </t>
        </r>
        <r>
          <rPr>
            <sz val="12"/>
            <rFont val="Times New Roman"/>
            <family val="1"/>
          </rPr>
          <t>Scrying, Stoneskin, Ice Storm</t>
        </r>
      </text>
    </comment>
    <comment ref="Z3" authorId="0">
      <text>
        <r>
          <rPr>
            <sz val="12"/>
            <rFont val="Times New Roman"/>
            <family val="1"/>
          </rPr>
          <t>1d10; x3; 15 lbs. slashing</t>
        </r>
      </text>
    </comment>
    <comment ref="G4" authorId="0">
      <text>
        <r>
          <rPr>
            <i/>
            <sz val="12"/>
            <color indexed="81"/>
            <rFont val="Times New Roman"/>
            <family val="1"/>
          </rPr>
          <t>Bull’s strength +4</t>
        </r>
      </text>
    </comment>
    <comment ref="Z4" authorId="0">
      <text>
        <r>
          <rPr>
            <sz val="12"/>
            <rFont val="Times New Roman"/>
            <family val="1"/>
          </rPr>
          <t>1d10; x3; 15 lbs. slashing</t>
        </r>
      </text>
    </comment>
    <comment ref="O5" authorId="0">
      <text>
        <r>
          <rPr>
            <sz val="12"/>
            <rFont val="Times New Roman"/>
            <family val="1"/>
          </rPr>
          <t>Resistance +1</t>
        </r>
      </text>
    </comment>
    <comment ref="P5" authorId="0">
      <text>
        <r>
          <rPr>
            <sz val="12"/>
            <rFont val="Times New Roman"/>
            <family val="1"/>
          </rPr>
          <t>Resistance +1</t>
        </r>
      </text>
    </comment>
    <comment ref="Q5" authorId="0">
      <text>
        <r>
          <rPr>
            <sz val="12"/>
            <rFont val="Times New Roman"/>
            <family val="1"/>
          </rPr>
          <t>Resistance +1</t>
        </r>
      </text>
    </comment>
    <comment ref="O6" authorId="0">
      <text>
        <r>
          <rPr>
            <sz val="12"/>
            <rFont val="Times New Roman"/>
            <family val="1"/>
          </rPr>
          <t>Resistance +1</t>
        </r>
      </text>
    </comment>
    <comment ref="P6" authorId="0">
      <text>
        <r>
          <rPr>
            <sz val="12"/>
            <rFont val="Times New Roman"/>
            <family val="1"/>
          </rPr>
          <t>Resistance +1</t>
        </r>
      </text>
    </comment>
    <comment ref="Q6" authorId="0">
      <text>
        <r>
          <rPr>
            <sz val="12"/>
            <rFont val="Times New Roman"/>
            <family val="1"/>
          </rPr>
          <t>Resistance +1</t>
        </r>
      </text>
    </comment>
    <comment ref="O7" authorId="0">
      <text>
        <r>
          <rPr>
            <sz val="12"/>
            <rFont val="Times New Roman"/>
            <family val="1"/>
          </rPr>
          <t>Resistance +1</t>
        </r>
      </text>
    </comment>
    <comment ref="P7" authorId="0">
      <text>
        <r>
          <rPr>
            <sz val="12"/>
            <rFont val="Times New Roman"/>
            <family val="1"/>
          </rPr>
          <t>Resistance +1</t>
        </r>
      </text>
    </comment>
    <comment ref="Q7" authorId="0">
      <text>
        <r>
          <rPr>
            <sz val="12"/>
            <rFont val="Times New Roman"/>
            <family val="1"/>
          </rPr>
          <t>Resistance +1</t>
        </r>
      </text>
    </comment>
    <comment ref="X7" authorId="0">
      <text>
        <r>
          <rPr>
            <b/>
            <sz val="12"/>
            <color indexed="81"/>
            <rFont val="Times New Roman"/>
            <family val="1"/>
          </rPr>
          <t xml:space="preserve">0:  </t>
        </r>
        <r>
          <rPr>
            <sz val="12"/>
            <rFont val="Times New Roman"/>
            <family val="1"/>
          </rPr>
          <t>Resistance (</t>
        </r>
        <r>
          <rPr>
            <sz val="12"/>
            <color indexed="10"/>
            <rFont val="Times New Roman"/>
            <family val="1"/>
          </rPr>
          <t>4</t>
        </r>
        <r>
          <rPr>
            <sz val="12"/>
            <rFont val="Times New Roman"/>
            <family val="1"/>
          </rPr>
          <t xml:space="preserve">), Virtue (2)
</t>
        </r>
        <r>
          <rPr>
            <b/>
            <sz val="12"/>
            <color indexed="81"/>
            <rFont val="Times New Roman"/>
            <family val="1"/>
          </rPr>
          <t xml:space="preserve">1:  </t>
        </r>
        <r>
          <rPr>
            <sz val="12"/>
            <rFont val="Times New Roman"/>
            <family val="1"/>
          </rPr>
          <t xml:space="preserve">Doom, </t>
        </r>
        <r>
          <rPr>
            <sz val="12"/>
            <color indexed="10"/>
            <rFont val="Times New Roman"/>
            <family val="1"/>
          </rPr>
          <t>Obscuring Mist, Protection from Good</t>
        </r>
        <r>
          <rPr>
            <sz val="12"/>
            <rFont val="Times New Roman"/>
            <family val="1"/>
          </rPr>
          <t xml:space="preserve">, </t>
        </r>
        <r>
          <rPr>
            <sz val="12"/>
            <color indexed="10"/>
            <rFont val="Times New Roman"/>
            <family val="1"/>
          </rPr>
          <t>Summon Nature’s Ally I</t>
        </r>
        <r>
          <rPr>
            <sz val="12"/>
            <rFont val="Times New Roman"/>
            <family val="1"/>
          </rPr>
          <t xml:space="preserve">
</t>
        </r>
        <r>
          <rPr>
            <b/>
            <sz val="12"/>
            <color indexed="81"/>
            <rFont val="Times New Roman"/>
            <family val="1"/>
          </rPr>
          <t xml:space="preserve">2:  </t>
        </r>
        <r>
          <rPr>
            <sz val="12"/>
            <color indexed="10"/>
            <rFont val="Times New Roman"/>
            <family val="1"/>
          </rPr>
          <t>Bull’s Strengh</t>
        </r>
        <r>
          <rPr>
            <sz val="12"/>
            <rFont val="Times New Roman"/>
            <family val="1"/>
          </rPr>
          <t xml:space="preserve">, Enthrall, </t>
        </r>
        <r>
          <rPr>
            <sz val="12"/>
            <color indexed="10"/>
            <rFont val="Times New Roman"/>
            <family val="1"/>
          </rPr>
          <t>Summon Nature’s Ally II</t>
        </r>
        <r>
          <rPr>
            <sz val="12"/>
            <rFont val="Times New Roman"/>
            <family val="1"/>
          </rPr>
          <t xml:space="preserve">
</t>
        </r>
        <r>
          <rPr>
            <b/>
            <sz val="12"/>
            <color indexed="81"/>
            <rFont val="Times New Roman"/>
            <family val="1"/>
          </rPr>
          <t xml:space="preserve">3:  </t>
        </r>
        <r>
          <rPr>
            <sz val="12"/>
            <rFont val="Times New Roman"/>
            <family val="1"/>
          </rPr>
          <t xml:space="preserve">Dispel Magic, </t>
        </r>
        <r>
          <rPr>
            <sz val="12"/>
            <color indexed="10"/>
            <rFont val="Times New Roman"/>
            <family val="1"/>
          </rPr>
          <t>Summon Nature’s Ally III</t>
        </r>
      </text>
    </comment>
  </commentList>
</comments>
</file>

<file path=xl/sharedStrings.xml><?xml version="1.0" encoding="utf-8"?>
<sst xmlns="http://schemas.openxmlformats.org/spreadsheetml/2006/main" count="89" uniqueCount="70">
  <si>
    <t>Level</t>
  </si>
  <si>
    <t>Cha</t>
  </si>
  <si>
    <t>Con</t>
  </si>
  <si>
    <t>Int</t>
  </si>
  <si>
    <t>Wis</t>
  </si>
  <si>
    <t>Dex</t>
  </si>
  <si>
    <t>Str</t>
  </si>
  <si>
    <t>Atk</t>
  </si>
  <si>
    <t>Armor</t>
  </si>
  <si>
    <t>Weapons</t>
  </si>
  <si>
    <t>HP</t>
  </si>
  <si>
    <t>AC</t>
  </si>
  <si>
    <t>Align</t>
  </si>
  <si>
    <t>Sex</t>
  </si>
  <si>
    <t>Race</t>
  </si>
  <si>
    <t>Name</t>
  </si>
  <si>
    <t>Class</t>
  </si>
  <si>
    <t>m</t>
  </si>
  <si>
    <t>Init</t>
  </si>
  <si>
    <t>Fort</t>
  </si>
  <si>
    <t>Ref</t>
  </si>
  <si>
    <t>Wil</t>
  </si>
  <si>
    <t>TAC</t>
  </si>
  <si>
    <t>FF</t>
  </si>
  <si>
    <t>Notable Equipment</t>
  </si>
  <si>
    <r>
      <t>Spells Prepared/</t>
    </r>
    <r>
      <rPr>
        <b/>
        <sz val="12"/>
        <color rgb="FFFF0000"/>
        <rFont val="Times New Roman"/>
        <family val="1"/>
      </rPr>
      <t>Cast</t>
    </r>
  </si>
  <si>
    <t>Spells Known</t>
  </si>
  <si>
    <t>Abilities/Feats</t>
  </si>
  <si>
    <t>AC Bonus</t>
  </si>
  <si>
    <t>Wu-jen Wei</t>
  </si>
  <si>
    <t>M</t>
  </si>
  <si>
    <t>N</t>
  </si>
  <si>
    <t>4/4/3/2/1</t>
  </si>
  <si>
    <t>All/7/6/5/3</t>
  </si>
  <si>
    <t>Wu-jen</t>
  </si>
  <si>
    <t>Sohei</t>
  </si>
  <si>
    <t>Ninja</t>
  </si>
  <si>
    <t>Shaman</t>
  </si>
  <si>
    <t>CE</t>
  </si>
  <si>
    <t>NE</t>
  </si>
  <si>
    <t>CN</t>
  </si>
  <si>
    <t>Amnesty</t>
  </si>
  <si>
    <t>Dynasty</t>
  </si>
  <si>
    <t>Miyako</t>
  </si>
  <si>
    <t xml:space="preserve">Satsuki </t>
  </si>
  <si>
    <t>Human</t>
  </si>
  <si>
    <t>Half-elf</t>
  </si>
  <si>
    <t>5/4/3/2</t>
  </si>
  <si>
    <t>All up to level 3</t>
  </si>
  <si>
    <t>Leather +1</t>
  </si>
  <si>
    <t>Bracers of Armor +1</t>
  </si>
  <si>
    <t>Naginata</t>
  </si>
  <si>
    <t>Kukri, nunchaku, shuriken, hand crossbow</t>
  </si>
  <si>
    <t>Combat reflexes, point-blank shot, weapon finesse, ki-strike, sudden strike, great leap, trapfinding, ghost step, poison use</t>
  </si>
  <si>
    <t>Studded Leather +1</t>
  </si>
  <si>
    <t>Quarterstaff +1, MW sling</t>
  </si>
  <si>
    <t>Zhou P’ing</t>
  </si>
  <si>
    <t>Unarmed strike, animal companion, spirit sight, rebuke undead, spirit favor, deflect arrows, endurance, 3rd feat</t>
  </si>
  <si>
    <t>2 taboos (alcohol &amp; handle poison); 2 spell secrets; sudden action, human feat, bonus feat, 1st feat, 3rd feat, Exotic Weapon Proficiency:  Chakram</t>
  </si>
  <si>
    <t>Quarterstaff +2, returning chakram</t>
  </si>
  <si>
    <t>ki-frenzy adds 2 to Str &amp; Dex, 10’ to speed</t>
  </si>
  <si>
    <t>Ki-frenzy 1/day (6 rounds); weapon focus (naginata); human feat, Exotic Weapon Proficiency:  Chakram</t>
  </si>
  <si>
    <t>Caltrops, crampons, pitons, rope (silk), grappling hook</t>
  </si>
  <si>
    <t>Unarmed strike, improved unarmed strike, deflect arrows, ki-strike, sudden strike, great leap, trapfinding, ghost step, poison use</t>
  </si>
  <si>
    <r>
      <t>Robe of the Regretful Egret, 2/</t>
    </r>
    <r>
      <rPr>
        <sz val="12"/>
        <color rgb="FFFF0000"/>
        <rFont val="Times New Roman"/>
        <family val="1"/>
      </rPr>
      <t>1</t>
    </r>
    <r>
      <rPr>
        <sz val="12"/>
        <rFont val="Times New Roman"/>
        <family val="1"/>
      </rPr>
      <t xml:space="preserve"> potions of CSW, 3 of CMW</t>
    </r>
    <r>
      <rPr>
        <sz val="12"/>
        <rFont val="Times New Roman"/>
        <family val="1"/>
      </rPr>
      <t xml:space="preserve">, scroll of </t>
    </r>
    <r>
      <rPr>
        <i/>
        <sz val="12"/>
        <rFont val="Times New Roman"/>
        <family val="1"/>
      </rPr>
      <t>reduce person</t>
    </r>
  </si>
  <si>
    <r>
      <t>Robe of the Wicked Crane, 1/</t>
    </r>
    <r>
      <rPr>
        <sz val="12"/>
        <color rgb="FFFF0000"/>
        <rFont val="Times New Roman"/>
        <family val="1"/>
      </rPr>
      <t>2</t>
    </r>
    <r>
      <rPr>
        <sz val="12"/>
        <rFont val="Times New Roman"/>
        <family val="1"/>
      </rPr>
      <t xml:space="preserve"> potions of CLW, </t>
    </r>
    <r>
      <rPr>
        <sz val="12"/>
        <color rgb="FFFF0000"/>
        <rFont val="Times New Roman"/>
        <family val="1"/>
      </rPr>
      <t>1</t>
    </r>
    <r>
      <rPr>
        <sz val="12"/>
        <rFont val="Times New Roman"/>
        <family val="1"/>
      </rPr>
      <t xml:space="preserve"> of CMW</t>
    </r>
  </si>
  <si>
    <t>Hengeyokai (crane)</t>
  </si>
  <si>
    <r>
      <t xml:space="preserve">Keys, </t>
    </r>
    <r>
      <rPr>
        <sz val="12"/>
        <color rgb="FFFF0000"/>
        <rFont val="Times New Roman"/>
        <family val="1"/>
      </rPr>
      <t>potion of blur</t>
    </r>
  </si>
  <si>
    <r>
      <t xml:space="preserve">Keys, </t>
    </r>
    <r>
      <rPr>
        <sz val="12"/>
        <color rgb="FFFF0000"/>
        <rFont val="Times New Roman"/>
        <family val="1"/>
      </rPr>
      <t>potion of invisibility</t>
    </r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</si>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</sst>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>
    <font>
      <sz val="12"/>
      <name val="Times New Roman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sz val="13"/>
      <color indexed="10"/>
      <name val="Times New Roman"/>
      <family val="1"/>
    </font>
    <font>
      <b/>
      <sz val="13"/>
      <color indexed="12"/>
      <name val="Times New Roman"/>
      <family val="1"/>
    </font>
    <font>
      <b/>
      <sz val="13"/>
      <color indexed="17"/>
      <name val="Times New Roman"/>
      <family val="1"/>
    </font>
    <font>
      <b/>
      <sz val="13"/>
      <color indexed="46"/>
      <name val="Times New Roman"/>
      <family val="1"/>
    </font>
    <font>
      <b/>
      <sz val="13"/>
      <color indexed="52"/>
      <name val="Times New Roman"/>
      <family val="1"/>
    </font>
    <font>
      <b/>
      <sz val="13"/>
      <color indexed="51"/>
      <name val="Times New Roman"/>
      <family val="1"/>
    </font>
    <font>
      <b/>
      <i/>
      <sz val="12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sz val="13"/>
      <color rgb="FFFF0000"/>
      <name val="Symbol"/>
      <family val="1"/>
      <charset val="2"/>
    </font>
    <font>
      <b/>
      <sz val="13"/>
      <color rgb="FF00FF00"/>
      <name val="Times New Roman"/>
      <family val="1"/>
    </font>
    <font>
      <b/>
      <sz val="12"/>
      <color rgb="FFFF0000"/>
      <name val="Times New Roman"/>
      <family val="1"/>
    </font>
    <font>
      <b/>
      <sz val="12"/>
      <color indexed="81"/>
      <name val="Times New Roman"/>
      <family val="1"/>
    </font>
    <font>
      <sz val="12"/>
      <color indexed="81"/>
      <name val="Times New Roman"/>
      <family val="1"/>
    </font>
    <font>
      <sz val="12"/>
      <color indexed="10"/>
      <name val="Times New Roman"/>
      <family val="1"/>
    </font>
    <font>
      <i/>
      <sz val="12"/>
      <color indexed="81"/>
      <name val="Times New Roman"/>
      <family val="1"/>
    </font>
    <font>
      <sz val="12"/>
      <color rgb="FFFF0000"/>
      <name val="Times New Roman"/>
      <family val="1"/>
    </font>
    <font>
      <i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14" fillId="0" borderId="0"/>
    <xf numFmtId="0" fontId="1" fillId="0" borderId="0"/>
  </cellStyleXfs>
  <cellXfs count="81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2" fillId="0" borderId="0" xfId="0" applyFont="1" applyAlignment="1">
      <alignment horizontal="right" vertical="center" wrapText="1"/>
    </xf>
    <xf numFmtId="0" fontId="0" fillId="0" borderId="0" xfId="0" applyNumberFormat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/>
    </xf>
    <xf numFmtId="0" fontId="11" fillId="0" borderId="1" xfId="3" applyFont="1" applyFill="1" applyBorder="1" applyAlignment="1">
      <alignment horizontal="center" vertical="center"/>
    </xf>
    <xf numFmtId="0" fontId="7" fillId="0" borderId="3" xfId="3" applyFont="1" applyFill="1" applyBorder="1" applyAlignment="1">
      <alignment horizontal="center" vertical="center"/>
    </xf>
    <xf numFmtId="0" fontId="16" fillId="0" borderId="1" xfId="3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right" vertical="center" wrapText="1"/>
    </xf>
    <xf numFmtId="0" fontId="12" fillId="0" borderId="8" xfId="0" applyFont="1" applyFill="1" applyBorder="1" applyAlignment="1">
      <alignment horizontal="right" vertical="center" wrapText="1"/>
    </xf>
    <xf numFmtId="0" fontId="1" fillId="0" borderId="9" xfId="0" applyFont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right" vertical="center" wrapText="1"/>
    </xf>
    <xf numFmtId="0" fontId="1" fillId="0" borderId="11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164" fontId="0" fillId="0" borderId="14" xfId="0" applyNumberFormat="1" applyFill="1" applyBorder="1" applyAlignment="1">
      <alignment horizontal="center" vertical="center" wrapText="1"/>
    </xf>
    <xf numFmtId="164" fontId="0" fillId="0" borderId="15" xfId="0" applyNumberFormat="1" applyBorder="1" applyAlignment="1">
      <alignment horizontal="center" vertical="center" wrapText="1"/>
    </xf>
    <xf numFmtId="164" fontId="0" fillId="0" borderId="16" xfId="0" applyNumberFormat="1" applyBorder="1" applyAlignment="1">
      <alignment horizontal="center" vertical="center" wrapText="1"/>
    </xf>
    <xf numFmtId="0" fontId="0" fillId="0" borderId="10" xfId="0" applyNumberFormat="1" applyBorder="1" applyAlignment="1">
      <alignment horizontal="center" vertical="center" wrapText="1"/>
    </xf>
    <xf numFmtId="0" fontId="0" fillId="0" borderId="14" xfId="0" applyNumberFormat="1" applyFill="1" applyBorder="1" applyAlignment="1">
      <alignment horizontal="center" vertical="center" wrapText="1"/>
    </xf>
    <xf numFmtId="0" fontId="0" fillId="0" borderId="15" xfId="0" applyNumberFormat="1" applyBorder="1" applyAlignment="1">
      <alignment horizontal="center" vertical="center" wrapText="1"/>
    </xf>
    <xf numFmtId="0" fontId="0" fillId="0" borderId="16" xfId="0" applyNumberFormat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6" fillId="0" borderId="3" xfId="3" applyFont="1" applyFill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9" fontId="2" fillId="0" borderId="3" xfId="3" applyNumberFormat="1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2" fillId="0" borderId="17" xfId="3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 wrapText="1"/>
    </xf>
    <xf numFmtId="0" fontId="13" fillId="0" borderId="18" xfId="3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</cellXfs>
  <cellStyles count="4">
    <cellStyle name="Normal" xfId="0" builtinId="0"/>
    <cellStyle name="Normal 2" xfId="2"/>
    <cellStyle name="Normal 2 2" xfId="3"/>
    <cellStyle name="Percent 2" xfId="1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00FF99"/>
      <color rgb="FFCCFF99"/>
      <color rgb="FF99FF99"/>
      <color rgb="FF009900"/>
      <color rgb="FF00FF00"/>
      <color rgb="FF00CC66"/>
      <color rgb="FF66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7"/>
  <sheetViews>
    <sheetView showGridLines="0" tabSelected="1" zoomScaleNormal="10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F1" sqref="F1"/>
    </sheetView>
  </sheetViews>
  <sheetFormatPr defaultColWidth="7" defaultRowHeight="15.75"/>
  <cols>
    <col min="1" max="1" width="11.375" style="11" bestFit="1" customWidth="1"/>
    <col min="2" max="2" width="10" style="10" bestFit="1" customWidth="1"/>
    <col min="3" max="3" width="6.875" style="10" bestFit="1" customWidth="1"/>
    <col min="4" max="4" width="5.625" style="10" bestFit="1" customWidth="1"/>
    <col min="5" max="5" width="4" style="10" bestFit="1" customWidth="1"/>
    <col min="6" max="6" width="5.25" style="10" bestFit="1" customWidth="1"/>
    <col min="7" max="7" width="4" style="10" bestFit="1" customWidth="1"/>
    <col min="8" max="8" width="4.625" style="10" bestFit="1" customWidth="1"/>
    <col min="9" max="9" width="4.875" style="10" bestFit="1" customWidth="1"/>
    <col min="10" max="10" width="3.75" style="10" bestFit="1" customWidth="1"/>
    <col min="11" max="12" width="4.75" style="10" bestFit="1" customWidth="1"/>
    <col min="13" max="13" width="4.375" style="10" bestFit="1" customWidth="1"/>
    <col min="14" max="14" width="4.5" style="12" bestFit="1" customWidth="1"/>
    <col min="15" max="15" width="5.375" style="12" bestFit="1" customWidth="1"/>
    <col min="16" max="16" width="4.25" style="12" bestFit="1" customWidth="1"/>
    <col min="17" max="17" width="4.625" style="12" bestFit="1" customWidth="1"/>
    <col min="18" max="18" width="4.375" style="12" bestFit="1" customWidth="1"/>
    <col min="19" max="19" width="4" style="10" bestFit="1" customWidth="1"/>
    <col min="20" max="20" width="5.25" style="10" bestFit="1" customWidth="1"/>
    <col min="21" max="21" width="3.875" style="10" bestFit="1" customWidth="1"/>
    <col min="22" max="22" width="4.125" style="10" bestFit="1" customWidth="1"/>
    <col min="23" max="23" width="53.125" style="10" customWidth="1"/>
    <col min="24" max="24" width="18.625" style="10" bestFit="1" customWidth="1"/>
    <col min="25" max="25" width="13.875" style="10" customWidth="1"/>
    <col min="26" max="26" width="21.5" style="10" bestFit="1" customWidth="1"/>
    <col min="27" max="27" width="17.125" style="10" bestFit="1" customWidth="1"/>
    <col min="28" max="28" width="9.375" style="10" bestFit="1" customWidth="1"/>
    <col min="29" max="29" width="25.25" style="10" customWidth="1"/>
    <col min="30" max="16384" width="7" style="10"/>
  </cols>
  <sheetData>
    <row r="1" spans="1:29" ht="17.25" thickBot="1">
      <c r="A1" s="2" t="s">
        <v>15</v>
      </c>
      <c r="B1" s="3" t="s">
        <v>14</v>
      </c>
      <c r="C1" s="3" t="s">
        <v>16</v>
      </c>
      <c r="D1" s="3" t="s">
        <v>0</v>
      </c>
      <c r="E1" s="3" t="s">
        <v>13</v>
      </c>
      <c r="F1" s="3" t="s">
        <v>12</v>
      </c>
      <c r="G1" s="38" t="s">
        <v>6</v>
      </c>
      <c r="H1" s="4" t="s">
        <v>5</v>
      </c>
      <c r="I1" s="5" t="s">
        <v>2</v>
      </c>
      <c r="J1" s="6" t="s">
        <v>3</v>
      </c>
      <c r="K1" s="7" t="s">
        <v>4</v>
      </c>
      <c r="L1" s="8" t="s">
        <v>1</v>
      </c>
      <c r="M1" s="43" t="s">
        <v>17</v>
      </c>
      <c r="N1" s="9" t="s">
        <v>18</v>
      </c>
      <c r="O1" s="15" t="s">
        <v>19</v>
      </c>
      <c r="P1" s="13" t="s">
        <v>20</v>
      </c>
      <c r="Q1" s="14" t="s">
        <v>21</v>
      </c>
      <c r="R1" s="53" t="s">
        <v>7</v>
      </c>
      <c r="S1" s="16" t="s">
        <v>11</v>
      </c>
      <c r="T1" s="16" t="s">
        <v>22</v>
      </c>
      <c r="U1" s="16" t="s">
        <v>23</v>
      </c>
      <c r="V1" s="17" t="s">
        <v>10</v>
      </c>
      <c r="W1" s="58" t="s">
        <v>27</v>
      </c>
      <c r="X1" s="62" t="s">
        <v>25</v>
      </c>
      <c r="Y1" s="64" t="s">
        <v>26</v>
      </c>
      <c r="Z1" s="66" t="s">
        <v>9</v>
      </c>
      <c r="AA1" s="66" t="s">
        <v>8</v>
      </c>
      <c r="AB1" s="1" t="s">
        <v>28</v>
      </c>
      <c r="AC1" s="67" t="s">
        <v>24</v>
      </c>
    </row>
    <row r="2" spans="1:29" ht="47.25">
      <c r="A2" s="25" t="s">
        <v>29</v>
      </c>
      <c r="B2" s="26" t="s">
        <v>66</v>
      </c>
      <c r="C2" s="26" t="s">
        <v>34</v>
      </c>
      <c r="D2" s="27">
        <v>7</v>
      </c>
      <c r="E2" s="26" t="s">
        <v>30</v>
      </c>
      <c r="F2" s="36" t="s">
        <v>31</v>
      </c>
      <c r="G2" s="39">
        <v>9</v>
      </c>
      <c r="H2" s="29">
        <v>12</v>
      </c>
      <c r="I2" s="29">
        <v>12</v>
      </c>
      <c r="J2" s="29">
        <v>18</v>
      </c>
      <c r="K2" s="29">
        <v>11</v>
      </c>
      <c r="L2" s="41">
        <v>15</v>
      </c>
      <c r="M2" s="44">
        <f t="shared" ref="M2:M7" si="0">AVERAGE(G2:L2)</f>
        <v>12.833333333333334</v>
      </c>
      <c r="N2" s="48" t="str">
        <f t="shared" ref="N2:N7" si="1">IF(H2&gt;9.9,CONCATENATE("+",ROUNDDOWN((H2-10)/2,0)),ROUNDUP((H2-10)/2,0))</f>
        <v>+1</v>
      </c>
      <c r="O2" s="73">
        <f t="shared" ref="O2:P2" si="2">2+1</f>
        <v>3</v>
      </c>
      <c r="P2" s="74">
        <f t="shared" si="2"/>
        <v>3</v>
      </c>
      <c r="Q2" s="75">
        <f>5+1</f>
        <v>6</v>
      </c>
      <c r="R2" s="54">
        <v>3</v>
      </c>
      <c r="S2" s="28">
        <f t="shared" ref="S2:S7" si="3">T2+AB2</f>
        <v>12</v>
      </c>
      <c r="T2" s="28">
        <f t="shared" ref="T2:T7" si="4">10+N2</f>
        <v>11</v>
      </c>
      <c r="U2" s="28">
        <f t="shared" ref="U2:U7" si="5">S2-N2</f>
        <v>11</v>
      </c>
      <c r="V2" s="36">
        <f>21+7</f>
        <v>28</v>
      </c>
      <c r="W2" s="59" t="s">
        <v>58</v>
      </c>
      <c r="X2" s="55" t="s">
        <v>32</v>
      </c>
      <c r="Y2" s="36" t="s">
        <v>33</v>
      </c>
      <c r="Z2" s="61" t="s">
        <v>59</v>
      </c>
      <c r="AA2" s="56" t="s">
        <v>50</v>
      </c>
      <c r="AB2" s="37">
        <v>1</v>
      </c>
      <c r="AC2" s="68" t="s">
        <v>65</v>
      </c>
    </row>
    <row r="3" spans="1:29" ht="31.5">
      <c r="A3" s="30" t="s">
        <v>41</v>
      </c>
      <c r="B3" s="31" t="s">
        <v>45</v>
      </c>
      <c r="C3" s="31" t="s">
        <v>35</v>
      </c>
      <c r="D3" s="32">
        <v>2</v>
      </c>
      <c r="E3" s="31" t="s">
        <v>69</v>
      </c>
      <c r="F3" s="37" t="s">
        <v>31</v>
      </c>
      <c r="G3" s="40">
        <v>15</v>
      </c>
      <c r="H3" s="33">
        <v>11</v>
      </c>
      <c r="I3" s="33">
        <v>15</v>
      </c>
      <c r="J3" s="33">
        <v>9</v>
      </c>
      <c r="K3" s="33">
        <v>15</v>
      </c>
      <c r="L3" s="42">
        <v>9</v>
      </c>
      <c r="M3" s="45">
        <f t="shared" si="0"/>
        <v>12.333333333333334</v>
      </c>
      <c r="N3" s="49" t="str">
        <f t="shared" si="1"/>
        <v>+0</v>
      </c>
      <c r="O3" s="51">
        <v>3</v>
      </c>
      <c r="P3" s="34">
        <v>0</v>
      </c>
      <c r="Q3" s="52">
        <v>3</v>
      </c>
      <c r="R3" s="47">
        <v>1</v>
      </c>
      <c r="S3" s="33">
        <f t="shared" si="3"/>
        <v>14</v>
      </c>
      <c r="T3" s="33">
        <f t="shared" si="4"/>
        <v>10</v>
      </c>
      <c r="U3" s="33">
        <f t="shared" si="5"/>
        <v>14</v>
      </c>
      <c r="V3" s="37">
        <f>15+4</f>
        <v>19</v>
      </c>
      <c r="W3" s="60" t="s">
        <v>61</v>
      </c>
      <c r="X3" s="71" t="s">
        <v>60</v>
      </c>
      <c r="Y3" s="65"/>
      <c r="Z3" s="60" t="s">
        <v>51</v>
      </c>
      <c r="AA3" s="56" t="s">
        <v>54</v>
      </c>
      <c r="AB3" s="37">
        <v>4</v>
      </c>
      <c r="AC3" s="69" t="s">
        <v>68</v>
      </c>
    </row>
    <row r="4" spans="1:29" ht="31.5">
      <c r="A4" s="30" t="s">
        <v>42</v>
      </c>
      <c r="B4" s="31" t="s">
        <v>45</v>
      </c>
      <c r="C4" s="31" t="s">
        <v>35</v>
      </c>
      <c r="D4" s="32">
        <v>2</v>
      </c>
      <c r="E4" s="31" t="s">
        <v>69</v>
      </c>
      <c r="F4" s="37" t="s">
        <v>31</v>
      </c>
      <c r="G4" s="72">
        <f>15+4</f>
        <v>19</v>
      </c>
      <c r="H4" s="33">
        <v>11</v>
      </c>
      <c r="I4" s="33">
        <v>15</v>
      </c>
      <c r="J4" s="33">
        <v>9</v>
      </c>
      <c r="K4" s="33">
        <v>15</v>
      </c>
      <c r="L4" s="42">
        <v>9</v>
      </c>
      <c r="M4" s="45">
        <f t="shared" si="0"/>
        <v>13</v>
      </c>
      <c r="N4" s="49" t="str">
        <f t="shared" si="1"/>
        <v>+0</v>
      </c>
      <c r="O4" s="51">
        <v>3</v>
      </c>
      <c r="P4" s="34">
        <v>0</v>
      </c>
      <c r="Q4" s="52">
        <v>3</v>
      </c>
      <c r="R4" s="47">
        <v>1</v>
      </c>
      <c r="S4" s="33">
        <f t="shared" si="3"/>
        <v>14</v>
      </c>
      <c r="T4" s="33">
        <f t="shared" si="4"/>
        <v>10</v>
      </c>
      <c r="U4" s="33">
        <f t="shared" si="5"/>
        <v>14</v>
      </c>
      <c r="V4" s="37">
        <f>15+4</f>
        <v>19</v>
      </c>
      <c r="W4" s="60" t="s">
        <v>61</v>
      </c>
      <c r="X4" s="71" t="s">
        <v>60</v>
      </c>
      <c r="Y4" s="65"/>
      <c r="Z4" s="60" t="s">
        <v>51</v>
      </c>
      <c r="AA4" s="56" t="s">
        <v>54</v>
      </c>
      <c r="AB4" s="37">
        <v>4</v>
      </c>
      <c r="AC4" s="69" t="s">
        <v>67</v>
      </c>
    </row>
    <row r="5" spans="1:29" ht="31.5">
      <c r="A5" s="30" t="s">
        <v>43</v>
      </c>
      <c r="B5" s="31" t="s">
        <v>45</v>
      </c>
      <c r="C5" s="31" t="s">
        <v>36</v>
      </c>
      <c r="D5" s="32">
        <v>4</v>
      </c>
      <c r="E5" s="31" t="s">
        <v>69</v>
      </c>
      <c r="F5" s="37" t="s">
        <v>38</v>
      </c>
      <c r="G5" s="40">
        <v>10</v>
      </c>
      <c r="H5" s="33">
        <v>17</v>
      </c>
      <c r="I5" s="33">
        <v>12</v>
      </c>
      <c r="J5" s="33">
        <v>10</v>
      </c>
      <c r="K5" s="33">
        <v>14</v>
      </c>
      <c r="L5" s="42">
        <v>11</v>
      </c>
      <c r="M5" s="45">
        <f t="shared" ref="M5" si="6">AVERAGE(G5:L5)</f>
        <v>12.333333333333334</v>
      </c>
      <c r="N5" s="49" t="str">
        <f t="shared" ref="N5" si="7">IF(H5&gt;9.9,CONCATENATE("+",ROUNDDOWN((H5-10)/2,0)),ROUNDUP((H5-10)/2,0))</f>
        <v>+3</v>
      </c>
      <c r="O5" s="72">
        <f>1+1</f>
        <v>2</v>
      </c>
      <c r="P5" s="76">
        <f t="shared" ref="P5:P6" si="8">4+1</f>
        <v>5</v>
      </c>
      <c r="Q5" s="77">
        <f>1+1</f>
        <v>2</v>
      </c>
      <c r="R5" s="47">
        <v>3</v>
      </c>
      <c r="S5" s="33">
        <f t="shared" ref="S5" si="9">T5+AB5</f>
        <v>14</v>
      </c>
      <c r="T5" s="33">
        <f t="shared" ref="T5" si="10">10+N5</f>
        <v>13</v>
      </c>
      <c r="U5" s="33">
        <f t="shared" ref="U5" si="11">S5-N5</f>
        <v>11</v>
      </c>
      <c r="V5" s="42">
        <f>18+4</f>
        <v>22</v>
      </c>
      <c r="W5" s="60" t="s">
        <v>63</v>
      </c>
      <c r="X5" s="63"/>
      <c r="Y5" s="65"/>
      <c r="Z5" s="60" t="s">
        <v>52</v>
      </c>
      <c r="AA5" s="56" t="s">
        <v>50</v>
      </c>
      <c r="AB5" s="37">
        <v>1</v>
      </c>
      <c r="AC5" s="69" t="s">
        <v>62</v>
      </c>
    </row>
    <row r="6" spans="1:29" ht="31.5">
      <c r="A6" s="30" t="s">
        <v>44</v>
      </c>
      <c r="B6" s="31" t="s">
        <v>45</v>
      </c>
      <c r="C6" s="31" t="s">
        <v>36</v>
      </c>
      <c r="D6" s="32">
        <v>4</v>
      </c>
      <c r="E6" s="31" t="s">
        <v>69</v>
      </c>
      <c r="F6" s="37" t="s">
        <v>39</v>
      </c>
      <c r="G6" s="40">
        <v>10</v>
      </c>
      <c r="H6" s="33">
        <v>17</v>
      </c>
      <c r="I6" s="33">
        <v>12</v>
      </c>
      <c r="J6" s="33">
        <v>10</v>
      </c>
      <c r="K6" s="33">
        <v>14</v>
      </c>
      <c r="L6" s="42">
        <v>11</v>
      </c>
      <c r="M6" s="45">
        <f t="shared" si="0"/>
        <v>12.333333333333334</v>
      </c>
      <c r="N6" s="49" t="str">
        <f t="shared" si="1"/>
        <v>+3</v>
      </c>
      <c r="O6" s="72">
        <f>1+1</f>
        <v>2</v>
      </c>
      <c r="P6" s="76">
        <f t="shared" si="8"/>
        <v>5</v>
      </c>
      <c r="Q6" s="77">
        <f>1+1</f>
        <v>2</v>
      </c>
      <c r="R6" s="47">
        <v>3</v>
      </c>
      <c r="S6" s="33">
        <f t="shared" si="3"/>
        <v>14</v>
      </c>
      <c r="T6" s="33">
        <f t="shared" si="4"/>
        <v>13</v>
      </c>
      <c r="U6" s="33">
        <f t="shared" si="5"/>
        <v>11</v>
      </c>
      <c r="V6" s="42">
        <f>18+4</f>
        <v>22</v>
      </c>
      <c r="W6" s="60" t="s">
        <v>53</v>
      </c>
      <c r="X6" s="63"/>
      <c r="Y6" s="65"/>
      <c r="Z6" s="60" t="s">
        <v>52</v>
      </c>
      <c r="AA6" s="56" t="s">
        <v>50</v>
      </c>
      <c r="AB6" s="37">
        <v>1</v>
      </c>
      <c r="AC6" s="69" t="s">
        <v>62</v>
      </c>
    </row>
    <row r="7" spans="1:29" ht="63">
      <c r="A7" s="24" t="s">
        <v>56</v>
      </c>
      <c r="B7" s="18" t="s">
        <v>46</v>
      </c>
      <c r="C7" s="18" t="s">
        <v>37</v>
      </c>
      <c r="D7" s="35">
        <v>5</v>
      </c>
      <c r="E7" s="18" t="s">
        <v>30</v>
      </c>
      <c r="F7" s="23" t="s">
        <v>40</v>
      </c>
      <c r="G7" s="21">
        <v>10</v>
      </c>
      <c r="H7" s="19">
        <v>12</v>
      </c>
      <c r="I7" s="19">
        <v>10</v>
      </c>
      <c r="J7" s="19">
        <v>11</v>
      </c>
      <c r="K7" s="19">
        <v>17</v>
      </c>
      <c r="L7" s="20">
        <v>7</v>
      </c>
      <c r="M7" s="46">
        <f t="shared" si="0"/>
        <v>11.166666666666666</v>
      </c>
      <c r="N7" s="50" t="str">
        <f t="shared" si="1"/>
        <v>+1</v>
      </c>
      <c r="O7" s="78">
        <f>1+1</f>
        <v>2</v>
      </c>
      <c r="P7" s="79">
        <f>1+1</f>
        <v>2</v>
      </c>
      <c r="Q7" s="80">
        <f>4+1</f>
        <v>5</v>
      </c>
      <c r="R7" s="22">
        <v>3</v>
      </c>
      <c r="S7" s="19">
        <f t="shared" si="3"/>
        <v>14</v>
      </c>
      <c r="T7" s="19">
        <f t="shared" si="4"/>
        <v>11</v>
      </c>
      <c r="U7" s="19">
        <f t="shared" si="5"/>
        <v>13</v>
      </c>
      <c r="V7" s="23">
        <v>23</v>
      </c>
      <c r="W7" s="61" t="s">
        <v>57</v>
      </c>
      <c r="X7" s="61" t="s">
        <v>47</v>
      </c>
      <c r="Y7" s="23" t="s">
        <v>48</v>
      </c>
      <c r="Z7" s="61" t="s">
        <v>55</v>
      </c>
      <c r="AA7" s="57" t="s">
        <v>49</v>
      </c>
      <c r="AB7" s="23">
        <v>3</v>
      </c>
      <c r="AC7" s="70" t="s">
        <v>64</v>
      </c>
    </row>
  </sheetData>
  <conditionalFormatting sqref="X1:Y1">
    <cfRule type="containsBlanks" dxfId="0" priority="1">
      <formula>LEN(TRIM(X1))=0</formula>
    </cfRule>
  </conditionalFormatting>
  <pageMargins left="0.15" right="0.75" top="0.32" bottom="0.33" header="0.25" footer="0.25"/>
  <pageSetup orientation="landscape" horizontalDpi="4294967293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Wei &amp; co.</vt:lpstr>
    </vt:vector>
  </TitlesOfParts>
  <LinksUpToDate>false</LinksUpToDate>
  <SharedDoc>false</SharedDoc>
  <HyperlinkBase>http://www.alexisalvarez.org/RPG/sof/</HyperlinkBase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Strongholds of Faerûn Character Sheet</dc:title>
  <dc:creator>© Alexis A. Álvarez 2007</dc:creator>
  <cp:lastModifiedBy>Alexis Álvarez</cp:lastModifiedBy>
  <cp:lastPrinted>2013-07-06T14:41:07Z</cp:lastPrinted>
  <dcterms:created xsi:type="dcterms:W3CDTF">2000-10-24T15:39:59Z</dcterms:created>
  <dcterms:modified xsi:type="dcterms:W3CDTF">2013-11-28T00:27:09Z</dcterms:modified>
</cp:coreProperties>
</file>