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 activeTab="2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50" i="10" l="1"/>
  <c r="E50" i="10" s="1"/>
  <c r="D51" i="10"/>
  <c r="E51" i="10" s="1"/>
  <c r="O50" i="10" l="1"/>
  <c r="M50" i="10"/>
  <c r="K50" i="10"/>
  <c r="I50" i="10"/>
  <c r="G50" i="10"/>
  <c r="N50" i="10"/>
  <c r="L50" i="10"/>
  <c r="J50" i="10"/>
  <c r="H50" i="10"/>
  <c r="F50" i="10"/>
  <c r="O51" i="10"/>
  <c r="M51" i="10"/>
  <c r="K51" i="10"/>
  <c r="I51" i="10"/>
  <c r="G51" i="10"/>
  <c r="N51" i="10"/>
  <c r="L51" i="10"/>
  <c r="J51" i="10"/>
  <c r="H51" i="10"/>
  <c r="F51" i="10"/>
  <c r="D49" i="10" l="1"/>
  <c r="E49" i="10" s="1"/>
  <c r="D48" i="10"/>
  <c r="E48" i="10" s="1"/>
  <c r="D47" i="10"/>
  <c r="E47" i="10" s="1"/>
  <c r="D46" i="10"/>
  <c r="E46" i="10" s="1"/>
  <c r="D45" i="10"/>
  <c r="E45" i="10" s="1"/>
  <c r="D44" i="10"/>
  <c r="E44" i="10" s="1"/>
  <c r="O47" i="10" l="1"/>
  <c r="M47" i="10"/>
  <c r="K47" i="10"/>
  <c r="I47" i="10"/>
  <c r="G47" i="10"/>
  <c r="N47" i="10"/>
  <c r="L47" i="10"/>
  <c r="J47" i="10"/>
  <c r="H47" i="10"/>
  <c r="F47" i="10"/>
  <c r="O49" i="10"/>
  <c r="M49" i="10"/>
  <c r="K49" i="10"/>
  <c r="I49" i="10"/>
  <c r="G49" i="10"/>
  <c r="N49" i="10"/>
  <c r="L49" i="10"/>
  <c r="J49" i="10"/>
  <c r="H49" i="10"/>
  <c r="F49" i="10"/>
  <c r="O48" i="10"/>
  <c r="M48" i="10"/>
  <c r="K48" i="10"/>
  <c r="I48" i="10"/>
  <c r="G48" i="10"/>
  <c r="N48" i="10"/>
  <c r="L48" i="10"/>
  <c r="J48" i="10"/>
  <c r="H48" i="10"/>
  <c r="F48" i="10"/>
  <c r="O44" i="10"/>
  <c r="M44" i="10"/>
  <c r="K44" i="10"/>
  <c r="I44" i="10"/>
  <c r="G44" i="10"/>
  <c r="N44" i="10"/>
  <c r="L44" i="10"/>
  <c r="J44" i="10"/>
  <c r="H44" i="10"/>
  <c r="F44" i="10"/>
  <c r="O46" i="10"/>
  <c r="M46" i="10"/>
  <c r="K46" i="10"/>
  <c r="I46" i="10"/>
  <c r="G46" i="10"/>
  <c r="N46" i="10"/>
  <c r="L46" i="10"/>
  <c r="J46" i="10"/>
  <c r="H46" i="10"/>
  <c r="F46" i="10"/>
  <c r="O45" i="10"/>
  <c r="M45" i="10"/>
  <c r="K45" i="10"/>
  <c r="I45" i="10"/>
  <c r="G45" i="10"/>
  <c r="N45" i="10"/>
  <c r="L45" i="10"/>
  <c r="J45" i="10"/>
  <c r="H45" i="10"/>
  <c r="F45" i="10"/>
  <c r="D43" i="10"/>
  <c r="E43" i="10" s="1"/>
  <c r="N43" i="10" s="1"/>
  <c r="D42" i="10"/>
  <c r="E42" i="10" s="1"/>
  <c r="N42" i="10" s="1"/>
  <c r="D41" i="10"/>
  <c r="E41" i="10" s="1"/>
  <c r="N41" i="10" s="1"/>
  <c r="E16" i="13"/>
  <c r="D17" i="13"/>
  <c r="E17" i="13" s="1"/>
  <c r="R21" i="3"/>
  <c r="S21" i="3" s="1"/>
  <c r="E21" i="3"/>
  <c r="F21" i="3" s="1"/>
  <c r="L21" i="3" s="1"/>
  <c r="R10" i="14"/>
  <c r="V10" i="14" s="1"/>
  <c r="W10" i="14" s="1"/>
  <c r="G41" i="10" l="1"/>
  <c r="I41" i="10"/>
  <c r="K41" i="10"/>
  <c r="M41" i="10"/>
  <c r="O41" i="10"/>
  <c r="G42" i="10"/>
  <c r="I42" i="10"/>
  <c r="K42" i="10"/>
  <c r="M42" i="10"/>
  <c r="O42" i="10"/>
  <c r="G43" i="10"/>
  <c r="I43" i="10"/>
  <c r="K43" i="10"/>
  <c r="M43" i="10"/>
  <c r="O43" i="10"/>
  <c r="F41" i="10"/>
  <c r="H41" i="10"/>
  <c r="J41" i="10"/>
  <c r="L41" i="10"/>
  <c r="F42" i="10"/>
  <c r="H42" i="10"/>
  <c r="J42" i="10"/>
  <c r="L42" i="10"/>
  <c r="F43" i="10"/>
  <c r="H43" i="10"/>
  <c r="J43" i="10"/>
  <c r="L43" i="10"/>
  <c r="AB21" i="3"/>
  <c r="Z21" i="3"/>
  <c r="X21" i="3"/>
  <c r="V21" i="3"/>
  <c r="T21" i="3"/>
  <c r="AA21" i="3"/>
  <c r="Y21" i="3"/>
  <c r="W21" i="3"/>
  <c r="U21" i="3"/>
  <c r="H21" i="3"/>
  <c r="J21" i="3"/>
  <c r="N21" i="3"/>
  <c r="G21" i="3"/>
  <c r="I21" i="3"/>
  <c r="K21" i="3"/>
  <c r="M21" i="3"/>
  <c r="O21" i="3"/>
  <c r="W3" i="14" l="1"/>
  <c r="W5" i="14"/>
  <c r="W6" i="14"/>
  <c r="W7" i="14"/>
  <c r="W8" i="14"/>
  <c r="W9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R3" i="14"/>
  <c r="V3" i="14" s="1"/>
  <c r="R4" i="14"/>
  <c r="V4" i="14" s="1"/>
  <c r="W4" i="14" s="1"/>
  <c r="R5" i="14"/>
  <c r="V5" i="14" s="1"/>
  <c r="R6" i="14"/>
  <c r="V6" i="14" s="1"/>
  <c r="R7" i="14"/>
  <c r="V7" i="14" s="1"/>
  <c r="R8" i="14"/>
  <c r="V8" i="14" s="1"/>
  <c r="R9" i="14"/>
  <c r="V9" i="14" s="1"/>
  <c r="R11" i="14"/>
  <c r="V11" i="14" s="1"/>
  <c r="R12" i="14"/>
  <c r="V12" i="14" s="1"/>
  <c r="R13" i="14"/>
  <c r="V13" i="14" s="1"/>
  <c r="R14" i="14"/>
  <c r="V14" i="14" s="1"/>
  <c r="R15" i="14"/>
  <c r="V15" i="14" s="1"/>
  <c r="R16" i="14"/>
  <c r="V16" i="14" s="1"/>
  <c r="R17" i="14"/>
  <c r="V17" i="14" s="1"/>
  <c r="R18" i="14"/>
  <c r="V18" i="14" s="1"/>
  <c r="R19" i="14"/>
  <c r="V19" i="14" s="1"/>
  <c r="R20" i="14"/>
  <c r="V20" i="14" s="1"/>
  <c r="R21" i="14"/>
  <c r="V21" i="14" s="1"/>
  <c r="R22" i="14"/>
  <c r="V22" i="14" s="1"/>
  <c r="R23" i="14"/>
  <c r="V23" i="14" s="1"/>
  <c r="R24" i="14"/>
  <c r="V24" i="14" s="1"/>
  <c r="R25" i="14"/>
  <c r="V25" i="14" s="1"/>
  <c r="R26" i="14"/>
  <c r="V26" i="14" s="1"/>
  <c r="R23" i="3" l="1"/>
  <c r="S23" i="3" s="1"/>
  <c r="E23" i="3"/>
  <c r="F23" i="3" s="1"/>
  <c r="N23" i="3" s="1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D15" i="13"/>
  <c r="E15" i="13" s="1"/>
  <c r="D13" i="13"/>
  <c r="E13" i="13" s="1"/>
  <c r="R22" i="3"/>
  <c r="S22" i="3" s="1"/>
  <c r="E22" i="3"/>
  <c r="F22" i="3" s="1"/>
  <c r="N22" i="3" s="1"/>
  <c r="AB23" i="3" l="1"/>
  <c r="Z23" i="3"/>
  <c r="X23" i="3"/>
  <c r="V23" i="3"/>
  <c r="T23" i="3"/>
  <c r="AA23" i="3"/>
  <c r="Y23" i="3"/>
  <c r="W23" i="3"/>
  <c r="U23" i="3"/>
  <c r="G23" i="3"/>
  <c r="I23" i="3"/>
  <c r="K23" i="3"/>
  <c r="M23" i="3"/>
  <c r="O23" i="3"/>
  <c r="H23" i="3"/>
  <c r="J23" i="3"/>
  <c r="L23" i="3"/>
  <c r="O11" i="10"/>
  <c r="M11" i="10"/>
  <c r="K11" i="10"/>
  <c r="I11" i="10"/>
  <c r="G11" i="10"/>
  <c r="N11" i="10"/>
  <c r="L11" i="10"/>
  <c r="J11" i="10"/>
  <c r="H11" i="10"/>
  <c r="F11" i="10"/>
  <c r="O13" i="10"/>
  <c r="M13" i="10"/>
  <c r="K13" i="10"/>
  <c r="I13" i="10"/>
  <c r="G13" i="10"/>
  <c r="N13" i="10"/>
  <c r="L13" i="10"/>
  <c r="J13" i="10"/>
  <c r="H13" i="10"/>
  <c r="F13" i="10"/>
  <c r="O12" i="10"/>
  <c r="M12" i="10"/>
  <c r="K12" i="10"/>
  <c r="I12" i="10"/>
  <c r="G12" i="10"/>
  <c r="N12" i="10"/>
  <c r="L12" i="10"/>
  <c r="J12" i="10"/>
  <c r="H12" i="10"/>
  <c r="F12" i="10"/>
  <c r="O8" i="10"/>
  <c r="M8" i="10"/>
  <c r="K8" i="10"/>
  <c r="I8" i="10"/>
  <c r="G8" i="10"/>
  <c r="N8" i="10"/>
  <c r="L8" i="10"/>
  <c r="J8" i="10"/>
  <c r="H8" i="10"/>
  <c r="F8" i="10"/>
  <c r="O10" i="10"/>
  <c r="M10" i="10"/>
  <c r="K10" i="10"/>
  <c r="I10" i="10"/>
  <c r="G10" i="10"/>
  <c r="N10" i="10"/>
  <c r="L10" i="10"/>
  <c r="J10" i="10"/>
  <c r="H10" i="10"/>
  <c r="F10" i="10"/>
  <c r="O9" i="10"/>
  <c r="M9" i="10"/>
  <c r="K9" i="10"/>
  <c r="I9" i="10"/>
  <c r="G9" i="10"/>
  <c r="N9" i="10"/>
  <c r="L9" i="10"/>
  <c r="J9" i="10"/>
  <c r="H9" i="10"/>
  <c r="F9" i="10"/>
  <c r="AB22" i="3"/>
  <c r="Z22" i="3"/>
  <c r="X22" i="3"/>
  <c r="V22" i="3"/>
  <c r="T22" i="3"/>
  <c r="AA22" i="3"/>
  <c r="Y22" i="3"/>
  <c r="W22" i="3"/>
  <c r="U22" i="3"/>
  <c r="J22" i="3"/>
  <c r="L22" i="3"/>
  <c r="G22" i="3"/>
  <c r="I22" i="3"/>
  <c r="K22" i="3"/>
  <c r="M22" i="3"/>
  <c r="O22" i="3"/>
  <c r="H22" i="3"/>
  <c r="D2" i="13"/>
  <c r="D3" i="13"/>
  <c r="D4" i="13"/>
  <c r="D5" i="13"/>
  <c r="D6" i="13"/>
  <c r="D7" i="13"/>
  <c r="D8" i="13"/>
  <c r="D9" i="13"/>
  <c r="D10" i="13"/>
  <c r="D11" i="13"/>
  <c r="D12" i="13"/>
  <c r="D14" i="13"/>
  <c r="D7" i="10" l="1"/>
  <c r="E7" i="10" s="1"/>
  <c r="D6" i="10"/>
  <c r="E6" i="10" s="1"/>
  <c r="D5" i="10"/>
  <c r="E5" i="10" s="1"/>
  <c r="E30" i="3"/>
  <c r="F30" i="3" s="1"/>
  <c r="N30" i="3" s="1"/>
  <c r="E10" i="13"/>
  <c r="E14" i="13"/>
  <c r="E5" i="13"/>
  <c r="E3" i="13"/>
  <c r="E8" i="13"/>
  <c r="E4" i="13"/>
  <c r="R30" i="3"/>
  <c r="S30" i="3" s="1"/>
  <c r="R29" i="3"/>
  <c r="S29" i="3" s="1"/>
  <c r="E29" i="3"/>
  <c r="F29" i="3" s="1"/>
  <c r="N29" i="3" s="1"/>
  <c r="R28" i="3"/>
  <c r="S28" i="3" s="1"/>
  <c r="E28" i="3"/>
  <c r="F28" i="3" s="1"/>
  <c r="N28" i="3" s="1"/>
  <c r="D19" i="10"/>
  <c r="E19" i="10" s="1"/>
  <c r="D18" i="10"/>
  <c r="E18" i="10" s="1"/>
  <c r="D17" i="10"/>
  <c r="E17" i="10" s="1"/>
  <c r="D25" i="10"/>
  <c r="E25" i="10" s="1"/>
  <c r="D24" i="10"/>
  <c r="E24" i="10" s="1"/>
  <c r="D23" i="10"/>
  <c r="E23" i="10" s="1"/>
  <c r="D22" i="10"/>
  <c r="E22" i="10" s="1"/>
  <c r="D21" i="10"/>
  <c r="E21" i="10" s="1"/>
  <c r="D20" i="10"/>
  <c r="E20" i="10" s="1"/>
  <c r="O5" i="10" l="1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O6" i="10"/>
  <c r="M6" i="10"/>
  <c r="K6" i="10"/>
  <c r="I6" i="10"/>
  <c r="G6" i="10"/>
  <c r="N6" i="10"/>
  <c r="L6" i="10"/>
  <c r="J6" i="10"/>
  <c r="H6" i="10"/>
  <c r="F6" i="10"/>
  <c r="AB28" i="3"/>
  <c r="Z28" i="3"/>
  <c r="X28" i="3"/>
  <c r="V28" i="3"/>
  <c r="T28" i="3"/>
  <c r="AA28" i="3"/>
  <c r="Y28" i="3"/>
  <c r="W28" i="3"/>
  <c r="U28" i="3"/>
  <c r="AB29" i="3"/>
  <c r="Z29" i="3"/>
  <c r="X29" i="3"/>
  <c r="V29" i="3"/>
  <c r="T29" i="3"/>
  <c r="AA29" i="3"/>
  <c r="Y29" i="3"/>
  <c r="W29" i="3"/>
  <c r="U29" i="3"/>
  <c r="AB30" i="3"/>
  <c r="Z30" i="3"/>
  <c r="X30" i="3"/>
  <c r="V30" i="3"/>
  <c r="T30" i="3"/>
  <c r="AA30" i="3"/>
  <c r="Y30" i="3"/>
  <c r="W30" i="3"/>
  <c r="U30" i="3"/>
  <c r="G28" i="3"/>
  <c r="I28" i="3"/>
  <c r="K28" i="3"/>
  <c r="M28" i="3"/>
  <c r="O28" i="3"/>
  <c r="G29" i="3"/>
  <c r="I29" i="3"/>
  <c r="K29" i="3"/>
  <c r="M29" i="3"/>
  <c r="O29" i="3"/>
  <c r="G30" i="3"/>
  <c r="I30" i="3"/>
  <c r="K30" i="3"/>
  <c r="M30" i="3"/>
  <c r="O30" i="3"/>
  <c r="H28" i="3"/>
  <c r="J28" i="3"/>
  <c r="L28" i="3"/>
  <c r="H29" i="3"/>
  <c r="J29" i="3"/>
  <c r="L29" i="3"/>
  <c r="H30" i="3"/>
  <c r="J30" i="3"/>
  <c r="L30" i="3"/>
  <c r="O17" i="10"/>
  <c r="M17" i="10"/>
  <c r="K17" i="10"/>
  <c r="I17" i="10"/>
  <c r="G17" i="10"/>
  <c r="N17" i="10"/>
  <c r="L17" i="10"/>
  <c r="J17" i="10"/>
  <c r="H17" i="10"/>
  <c r="F17" i="10"/>
  <c r="O19" i="10"/>
  <c r="M19" i="10"/>
  <c r="K19" i="10"/>
  <c r="I19" i="10"/>
  <c r="G19" i="10"/>
  <c r="N19" i="10"/>
  <c r="L19" i="10"/>
  <c r="J19" i="10"/>
  <c r="H19" i="10"/>
  <c r="F19" i="10"/>
  <c r="O18" i="10"/>
  <c r="M18" i="10"/>
  <c r="K18" i="10"/>
  <c r="I18" i="10"/>
  <c r="G18" i="10"/>
  <c r="N18" i="10"/>
  <c r="L18" i="10"/>
  <c r="J18" i="10"/>
  <c r="H18" i="10"/>
  <c r="F18" i="10"/>
  <c r="O22" i="10"/>
  <c r="M22" i="10"/>
  <c r="K22" i="10"/>
  <c r="I22" i="10"/>
  <c r="G22" i="10"/>
  <c r="N22" i="10"/>
  <c r="L22" i="10"/>
  <c r="J22" i="10"/>
  <c r="H22" i="10"/>
  <c r="F22" i="10"/>
  <c r="O24" i="10"/>
  <c r="M24" i="10"/>
  <c r="K24" i="10"/>
  <c r="I24" i="10"/>
  <c r="G24" i="10"/>
  <c r="N24" i="10"/>
  <c r="L24" i="10"/>
  <c r="J24" i="10"/>
  <c r="H24" i="10"/>
  <c r="F24" i="10"/>
  <c r="O20" i="10"/>
  <c r="M20" i="10"/>
  <c r="K20" i="10"/>
  <c r="I20" i="10"/>
  <c r="G20" i="10"/>
  <c r="N20" i="10"/>
  <c r="L20" i="10"/>
  <c r="J20" i="10"/>
  <c r="H20" i="10"/>
  <c r="F20" i="10"/>
  <c r="O21" i="10"/>
  <c r="M21" i="10"/>
  <c r="K21" i="10"/>
  <c r="I21" i="10"/>
  <c r="G21" i="10"/>
  <c r="J21" i="10"/>
  <c r="F21" i="10"/>
  <c r="N21" i="10"/>
  <c r="L21" i="10"/>
  <c r="H21" i="10"/>
  <c r="O23" i="10"/>
  <c r="M23" i="10"/>
  <c r="K23" i="10"/>
  <c r="I23" i="10"/>
  <c r="G23" i="10"/>
  <c r="N23" i="10"/>
  <c r="L23" i="10"/>
  <c r="J23" i="10"/>
  <c r="H23" i="10"/>
  <c r="F23" i="10"/>
  <c r="O25" i="10"/>
  <c r="M25" i="10"/>
  <c r="K25" i="10"/>
  <c r="I25" i="10"/>
  <c r="G25" i="10"/>
  <c r="N25" i="10"/>
  <c r="L25" i="10"/>
  <c r="J25" i="10"/>
  <c r="H25" i="10"/>
  <c r="F25" i="10"/>
  <c r="R31" i="3" l="1"/>
  <c r="S31" i="3" s="1"/>
  <c r="E31" i="3"/>
  <c r="F31" i="3" s="1"/>
  <c r="N31" i="3" s="1"/>
  <c r="D28" i="10"/>
  <c r="E28" i="10" s="1"/>
  <c r="D27" i="10"/>
  <c r="E27" i="10" s="1"/>
  <c r="D26" i="10"/>
  <c r="E26" i="10" s="1"/>
  <c r="AB31" i="3" l="1"/>
  <c r="Z31" i="3"/>
  <c r="X31" i="3"/>
  <c r="V31" i="3"/>
  <c r="T31" i="3"/>
  <c r="AA31" i="3"/>
  <c r="Y31" i="3"/>
  <c r="W31" i="3"/>
  <c r="U31" i="3"/>
  <c r="G31" i="3"/>
  <c r="I31" i="3"/>
  <c r="K31" i="3"/>
  <c r="M31" i="3"/>
  <c r="O31" i="3"/>
  <c r="H31" i="3"/>
  <c r="J31" i="3"/>
  <c r="L31" i="3"/>
  <c r="O27" i="10"/>
  <c r="M27" i="10"/>
  <c r="K27" i="10"/>
  <c r="I27" i="10"/>
  <c r="G27" i="10"/>
  <c r="N27" i="10"/>
  <c r="L27" i="10"/>
  <c r="J27" i="10"/>
  <c r="H27" i="10"/>
  <c r="F27" i="10"/>
  <c r="O26" i="10"/>
  <c r="M26" i="10"/>
  <c r="K26" i="10"/>
  <c r="I26" i="10"/>
  <c r="G26" i="10"/>
  <c r="N26" i="10"/>
  <c r="L26" i="10"/>
  <c r="J26" i="10"/>
  <c r="H26" i="10"/>
  <c r="F26" i="10"/>
  <c r="O28" i="10"/>
  <c r="M28" i="10"/>
  <c r="K28" i="10"/>
  <c r="I28" i="10"/>
  <c r="G28" i="10"/>
  <c r="N28" i="10"/>
  <c r="L28" i="10"/>
  <c r="J28" i="10"/>
  <c r="H28" i="10"/>
  <c r="F28" i="10"/>
  <c r="E9" i="13" l="1"/>
  <c r="E16" i="3" l="1"/>
  <c r="F16" i="3" s="1"/>
  <c r="R16" i="3"/>
  <c r="S16" i="3" s="1"/>
  <c r="T16" i="3" s="1"/>
  <c r="AA16" i="3" l="1"/>
  <c r="W16" i="3"/>
  <c r="Y16" i="3"/>
  <c r="U16" i="3"/>
  <c r="I16" i="3"/>
  <c r="H16" i="3"/>
  <c r="J16" i="3"/>
  <c r="L16" i="3"/>
  <c r="N16" i="3"/>
  <c r="G16" i="3"/>
  <c r="K16" i="3"/>
  <c r="M16" i="3"/>
  <c r="O16" i="3"/>
  <c r="AB16" i="3"/>
  <c r="Z16" i="3"/>
  <c r="X16" i="3"/>
  <c r="V16" i="3"/>
  <c r="I11" i="13"/>
  <c r="I10" i="13"/>
  <c r="I9" i="13"/>
  <c r="I12" i="13" l="1"/>
  <c r="R32" i="3"/>
  <c r="S32" i="3" s="1"/>
  <c r="E32" i="3"/>
  <c r="F32" i="3" s="1"/>
  <c r="O32" i="3" s="1"/>
  <c r="D16" i="10"/>
  <c r="E16" i="10" s="1"/>
  <c r="D15" i="10"/>
  <c r="E15" i="10" s="1"/>
  <c r="D14" i="10"/>
  <c r="E14" i="10" s="1"/>
  <c r="AB32" i="3" l="1"/>
  <c r="Z32" i="3"/>
  <c r="X32" i="3"/>
  <c r="V32" i="3"/>
  <c r="T32" i="3"/>
  <c r="AA32" i="3"/>
  <c r="Y32" i="3"/>
  <c r="W32" i="3"/>
  <c r="U32" i="3"/>
  <c r="H32" i="3"/>
  <c r="J32" i="3"/>
  <c r="L32" i="3"/>
  <c r="N32" i="3"/>
  <c r="G32" i="3"/>
  <c r="I32" i="3"/>
  <c r="K32" i="3"/>
  <c r="M32" i="3"/>
  <c r="O14" i="10"/>
  <c r="M14" i="10"/>
  <c r="K14" i="10"/>
  <c r="I14" i="10"/>
  <c r="G14" i="10"/>
  <c r="N14" i="10"/>
  <c r="J14" i="10"/>
  <c r="F14" i="10"/>
  <c r="L14" i="10"/>
  <c r="H14" i="10"/>
  <c r="O16" i="10"/>
  <c r="M16" i="10"/>
  <c r="K16" i="10"/>
  <c r="I16" i="10"/>
  <c r="G16" i="10"/>
  <c r="N16" i="10"/>
  <c r="L16" i="10"/>
  <c r="J16" i="10"/>
  <c r="H16" i="10"/>
  <c r="F16" i="10"/>
  <c r="O15" i="10"/>
  <c r="M15" i="10"/>
  <c r="K15" i="10"/>
  <c r="I15" i="10"/>
  <c r="G15" i="10"/>
  <c r="N15" i="10"/>
  <c r="L15" i="10"/>
  <c r="J15" i="10"/>
  <c r="H15" i="10"/>
  <c r="F15" i="10"/>
  <c r="E7" i="13" l="1"/>
  <c r="E11" i="13"/>
  <c r="E2" i="13"/>
  <c r="R27" i="3" l="1"/>
  <c r="S27" i="3" s="1"/>
  <c r="E27" i="3"/>
  <c r="F27" i="3" s="1"/>
  <c r="N27" i="3" s="1"/>
  <c r="R26" i="3"/>
  <c r="S26" i="3" s="1"/>
  <c r="E26" i="3"/>
  <c r="F26" i="3" s="1"/>
  <c r="N26" i="3" s="1"/>
  <c r="AB27" i="3" l="1"/>
  <c r="Z27" i="3"/>
  <c r="X27" i="3"/>
  <c r="V27" i="3"/>
  <c r="T27" i="3"/>
  <c r="AA27" i="3"/>
  <c r="Y27" i="3"/>
  <c r="W27" i="3"/>
  <c r="U27" i="3"/>
  <c r="G27" i="3"/>
  <c r="I27" i="3"/>
  <c r="K27" i="3"/>
  <c r="M27" i="3"/>
  <c r="O27" i="3"/>
  <c r="H27" i="3"/>
  <c r="J27" i="3"/>
  <c r="L27" i="3"/>
  <c r="AB26" i="3"/>
  <c r="Z26" i="3"/>
  <c r="X26" i="3"/>
  <c r="V26" i="3"/>
  <c r="T26" i="3"/>
  <c r="AA26" i="3"/>
  <c r="Y26" i="3"/>
  <c r="W26" i="3"/>
  <c r="U26" i="3"/>
  <c r="H26" i="3"/>
  <c r="G26" i="3"/>
  <c r="I26" i="3"/>
  <c r="K26" i="3"/>
  <c r="M26" i="3"/>
  <c r="O26" i="3"/>
  <c r="J26" i="3"/>
  <c r="L26" i="3"/>
  <c r="R8" i="3" l="1"/>
  <c r="S8" i="3" s="1"/>
  <c r="E8" i="3"/>
  <c r="F8" i="3" s="1"/>
  <c r="N8" i="3" s="1"/>
  <c r="R5" i="3"/>
  <c r="S5" i="3" s="1"/>
  <c r="E5" i="3"/>
  <c r="F5" i="3" s="1"/>
  <c r="N5" i="3" s="1"/>
  <c r="R13" i="3"/>
  <c r="S13" i="3" s="1"/>
  <c r="E13" i="3"/>
  <c r="F13" i="3" s="1"/>
  <c r="J13" i="3" s="1"/>
  <c r="AB13" i="3" l="1"/>
  <c r="Z13" i="3"/>
  <c r="X13" i="3"/>
  <c r="V13" i="3"/>
  <c r="T13" i="3"/>
  <c r="AA13" i="3"/>
  <c r="Y13" i="3"/>
  <c r="W13" i="3"/>
  <c r="U13" i="3"/>
  <c r="AB5" i="3"/>
  <c r="Z5" i="3"/>
  <c r="X5" i="3"/>
  <c r="V5" i="3"/>
  <c r="T5" i="3"/>
  <c r="AA5" i="3"/>
  <c r="Y5" i="3"/>
  <c r="W5" i="3"/>
  <c r="U5" i="3"/>
  <c r="AB8" i="3"/>
  <c r="Z8" i="3"/>
  <c r="X8" i="3"/>
  <c r="V8" i="3"/>
  <c r="T8" i="3"/>
  <c r="AA8" i="3"/>
  <c r="Y8" i="3"/>
  <c r="W8" i="3"/>
  <c r="U8" i="3"/>
  <c r="H13" i="3"/>
  <c r="L13" i="3"/>
  <c r="N13" i="3"/>
  <c r="G13" i="3"/>
  <c r="I13" i="3"/>
  <c r="K13" i="3"/>
  <c r="M13" i="3"/>
  <c r="O13" i="3"/>
  <c r="G5" i="3"/>
  <c r="I5" i="3"/>
  <c r="K5" i="3"/>
  <c r="M5" i="3"/>
  <c r="O5" i="3"/>
  <c r="G8" i="3"/>
  <c r="I8" i="3"/>
  <c r="K8" i="3"/>
  <c r="M8" i="3"/>
  <c r="O8" i="3"/>
  <c r="H5" i="3"/>
  <c r="J5" i="3"/>
  <c r="L5" i="3"/>
  <c r="H8" i="3"/>
  <c r="J8" i="3"/>
  <c r="L8" i="3"/>
  <c r="D40" i="10"/>
  <c r="E40" i="10" s="1"/>
  <c r="D39" i="10"/>
  <c r="E39" i="10" s="1"/>
  <c r="D38" i="10"/>
  <c r="E38" i="10" s="1"/>
  <c r="D37" i="10"/>
  <c r="E37" i="10" s="1"/>
  <c r="D36" i="10"/>
  <c r="E36" i="10" s="1"/>
  <c r="D35" i="10"/>
  <c r="E35" i="10" s="1"/>
  <c r="D34" i="10"/>
  <c r="E34" i="10" s="1"/>
  <c r="D33" i="10"/>
  <c r="E33" i="10" s="1"/>
  <c r="D32" i="10"/>
  <c r="E32" i="10" s="1"/>
  <c r="D31" i="10"/>
  <c r="E31" i="10" s="1"/>
  <c r="D30" i="10"/>
  <c r="E30" i="10" s="1"/>
  <c r="D29" i="10"/>
  <c r="E29" i="10" s="1"/>
  <c r="O38" i="10" l="1"/>
  <c r="M38" i="10"/>
  <c r="K38" i="10"/>
  <c r="I38" i="10"/>
  <c r="G38" i="10"/>
  <c r="N38" i="10"/>
  <c r="L38" i="10"/>
  <c r="J38" i="10"/>
  <c r="H38" i="10"/>
  <c r="F38" i="10"/>
  <c r="O40" i="10"/>
  <c r="M40" i="10"/>
  <c r="K40" i="10"/>
  <c r="I40" i="10"/>
  <c r="G40" i="10"/>
  <c r="N40" i="10"/>
  <c r="L40" i="10"/>
  <c r="J40" i="10"/>
  <c r="H40" i="10"/>
  <c r="F40" i="10"/>
  <c r="O39" i="10"/>
  <c r="M39" i="10"/>
  <c r="K39" i="10"/>
  <c r="I39" i="10"/>
  <c r="G39" i="10"/>
  <c r="N39" i="10"/>
  <c r="L39" i="10"/>
  <c r="J39" i="10"/>
  <c r="H39" i="10"/>
  <c r="F39" i="10"/>
  <c r="O35" i="10"/>
  <c r="M35" i="10"/>
  <c r="K35" i="10"/>
  <c r="I35" i="10"/>
  <c r="G35" i="10"/>
  <c r="N35" i="10"/>
  <c r="L35" i="10"/>
  <c r="J35" i="10"/>
  <c r="H35" i="10"/>
  <c r="F35" i="10"/>
  <c r="O37" i="10"/>
  <c r="M37" i="10"/>
  <c r="K37" i="10"/>
  <c r="I37" i="10"/>
  <c r="G37" i="10"/>
  <c r="N37" i="10"/>
  <c r="L37" i="10"/>
  <c r="J37" i="10"/>
  <c r="H37" i="10"/>
  <c r="F37" i="10"/>
  <c r="O36" i="10"/>
  <c r="M36" i="10"/>
  <c r="K36" i="10"/>
  <c r="I36" i="10"/>
  <c r="G36" i="10"/>
  <c r="N36" i="10"/>
  <c r="L36" i="10"/>
  <c r="J36" i="10"/>
  <c r="H36" i="10"/>
  <c r="F36" i="10"/>
  <c r="O32" i="10"/>
  <c r="M32" i="10"/>
  <c r="K32" i="10"/>
  <c r="I32" i="10"/>
  <c r="G32" i="10"/>
  <c r="N32" i="10"/>
  <c r="L32" i="10"/>
  <c r="J32" i="10"/>
  <c r="H32" i="10"/>
  <c r="F32" i="10"/>
  <c r="O34" i="10"/>
  <c r="M34" i="10"/>
  <c r="K34" i="10"/>
  <c r="I34" i="10"/>
  <c r="G34" i="10"/>
  <c r="N34" i="10"/>
  <c r="L34" i="10"/>
  <c r="J34" i="10"/>
  <c r="H34" i="10"/>
  <c r="F34" i="10"/>
  <c r="O33" i="10"/>
  <c r="M33" i="10"/>
  <c r="K33" i="10"/>
  <c r="I33" i="10"/>
  <c r="G33" i="10"/>
  <c r="N33" i="10"/>
  <c r="L33" i="10"/>
  <c r="J33" i="10"/>
  <c r="H33" i="10"/>
  <c r="F33" i="10"/>
  <c r="O29" i="10"/>
  <c r="M29" i="10"/>
  <c r="K29" i="10"/>
  <c r="I29" i="10"/>
  <c r="G29" i="10"/>
  <c r="N29" i="10"/>
  <c r="L29" i="10"/>
  <c r="J29" i="10"/>
  <c r="F29" i="10"/>
  <c r="H29" i="10"/>
  <c r="O31" i="10"/>
  <c r="M31" i="10"/>
  <c r="K31" i="10"/>
  <c r="I31" i="10"/>
  <c r="G31" i="10"/>
  <c r="N31" i="10"/>
  <c r="L31" i="10"/>
  <c r="J31" i="10"/>
  <c r="H31" i="10"/>
  <c r="F31" i="10"/>
  <c r="O30" i="10"/>
  <c r="M30" i="10"/>
  <c r="K30" i="10"/>
  <c r="I30" i="10"/>
  <c r="G30" i="10"/>
  <c r="N30" i="10"/>
  <c r="L30" i="10"/>
  <c r="J30" i="10"/>
  <c r="H30" i="10"/>
  <c r="F30" i="10"/>
  <c r="R25" i="3" l="1"/>
  <c r="S25" i="3" s="1"/>
  <c r="E25" i="3"/>
  <c r="F25" i="3" s="1"/>
  <c r="O25" i="3" s="1"/>
  <c r="AB25" i="3" l="1"/>
  <c r="Z25" i="3"/>
  <c r="X25" i="3"/>
  <c r="V25" i="3"/>
  <c r="T25" i="3"/>
  <c r="AA25" i="3"/>
  <c r="Y25" i="3"/>
  <c r="W25" i="3"/>
  <c r="U25" i="3"/>
  <c r="H25" i="3"/>
  <c r="J25" i="3"/>
  <c r="L25" i="3"/>
  <c r="N25" i="3"/>
  <c r="G25" i="3"/>
  <c r="I25" i="3"/>
  <c r="K25" i="3"/>
  <c r="M25" i="3"/>
  <c r="E18" i="3"/>
  <c r="E17" i="3"/>
  <c r="E12" i="3"/>
  <c r="E11" i="3"/>
  <c r="E10" i="3"/>
  <c r="E9" i="3"/>
  <c r="E4" i="3"/>
  <c r="E24" i="3"/>
  <c r="E20" i="3"/>
  <c r="E19" i="3"/>
  <c r="E15" i="3"/>
  <c r="E14" i="3"/>
  <c r="E7" i="3"/>
  <c r="E6" i="3"/>
  <c r="R18" i="3"/>
  <c r="R17" i="3"/>
  <c r="R12" i="3"/>
  <c r="R11" i="3"/>
  <c r="R10" i="3"/>
  <c r="R9" i="3"/>
  <c r="R4" i="3"/>
  <c r="R24" i="3"/>
  <c r="R20" i="3"/>
  <c r="R19" i="3"/>
  <c r="R15" i="3"/>
  <c r="R14" i="3"/>
  <c r="R7" i="3"/>
  <c r="R6" i="3"/>
  <c r="S10" i="3" l="1"/>
  <c r="F10" i="3"/>
  <c r="O10" i="3" s="1"/>
  <c r="AB10" i="3" l="1"/>
  <c r="Z10" i="3"/>
  <c r="X10" i="3"/>
  <c r="V10" i="3"/>
  <c r="T10" i="3"/>
  <c r="AA10" i="3"/>
  <c r="Y10" i="3"/>
  <c r="W10" i="3"/>
  <c r="U10" i="3"/>
  <c r="H10" i="3"/>
  <c r="J10" i="3"/>
  <c r="L10" i="3"/>
  <c r="N10" i="3"/>
  <c r="G10" i="3"/>
  <c r="I10" i="3"/>
  <c r="K10" i="3"/>
  <c r="M10" i="3"/>
  <c r="D4" i="10" l="1"/>
  <c r="E4" i="10" s="1"/>
  <c r="O4" i="10" s="1"/>
  <c r="D3" i="10"/>
  <c r="E3" i="10" s="1"/>
  <c r="O3" i="10" s="1"/>
  <c r="E6" i="13"/>
  <c r="F3" i="10" l="1"/>
  <c r="H3" i="10"/>
  <c r="J3" i="10"/>
  <c r="L3" i="10"/>
  <c r="N3" i="10"/>
  <c r="F4" i="10"/>
  <c r="H4" i="10"/>
  <c r="J4" i="10"/>
  <c r="L4" i="10"/>
  <c r="N4" i="10"/>
  <c r="G3" i="10"/>
  <c r="I3" i="10"/>
  <c r="K3" i="10"/>
  <c r="M3" i="10"/>
  <c r="G4" i="10"/>
  <c r="I4" i="10"/>
  <c r="K4" i="10"/>
  <c r="M4" i="10"/>
  <c r="S7" i="3"/>
  <c r="F7" i="3"/>
  <c r="O7" i="3" s="1"/>
  <c r="AB7" i="3" l="1"/>
  <c r="Z7" i="3"/>
  <c r="X7" i="3"/>
  <c r="V7" i="3"/>
  <c r="T7" i="3"/>
  <c r="AA7" i="3"/>
  <c r="Y7" i="3"/>
  <c r="W7" i="3"/>
  <c r="U7" i="3"/>
  <c r="H7" i="3"/>
  <c r="J7" i="3"/>
  <c r="L7" i="3"/>
  <c r="N7" i="3"/>
  <c r="G7" i="3"/>
  <c r="I7" i="3"/>
  <c r="K7" i="3"/>
  <c r="M7" i="3"/>
  <c r="E12" i="13" l="1"/>
  <c r="S15" i="3" l="1"/>
  <c r="F15" i="3"/>
  <c r="N15" i="3" s="1"/>
  <c r="S20" i="3"/>
  <c r="F20" i="3"/>
  <c r="N20" i="3" s="1"/>
  <c r="AB15" i="3" l="1"/>
  <c r="Z15" i="3"/>
  <c r="X15" i="3"/>
  <c r="V15" i="3"/>
  <c r="T15" i="3"/>
  <c r="AA15" i="3"/>
  <c r="Y15" i="3"/>
  <c r="W15" i="3"/>
  <c r="U15" i="3"/>
  <c r="G15" i="3"/>
  <c r="I15" i="3"/>
  <c r="K15" i="3"/>
  <c r="M15" i="3"/>
  <c r="O15" i="3"/>
  <c r="H15" i="3"/>
  <c r="J15" i="3"/>
  <c r="L15" i="3"/>
  <c r="AB20" i="3"/>
  <c r="Z20" i="3"/>
  <c r="X20" i="3"/>
  <c r="V20" i="3"/>
  <c r="T20" i="3"/>
  <c r="AA20" i="3"/>
  <c r="Y20" i="3"/>
  <c r="W20" i="3"/>
  <c r="U20" i="3"/>
  <c r="H20" i="3"/>
  <c r="L20" i="3"/>
  <c r="G20" i="3"/>
  <c r="I20" i="3"/>
  <c r="K20" i="3"/>
  <c r="M20" i="3"/>
  <c r="O20" i="3"/>
  <c r="J20" i="3"/>
  <c r="F18" i="3" l="1"/>
  <c r="J18" i="3" s="1"/>
  <c r="S18" i="3"/>
  <c r="Z18" i="3" s="1"/>
  <c r="T18" i="3" l="1"/>
  <c r="V18" i="3"/>
  <c r="X18" i="3"/>
  <c r="AA18" i="3"/>
  <c r="U18" i="3"/>
  <c r="W18" i="3"/>
  <c r="Y18" i="3"/>
  <c r="AB18" i="3"/>
  <c r="G18" i="3"/>
  <c r="I18" i="3"/>
  <c r="L18" i="3"/>
  <c r="N18" i="3"/>
  <c r="H18" i="3"/>
  <c r="K18" i="3"/>
  <c r="M18" i="3"/>
  <c r="O18" i="3"/>
  <c r="F14" i="3" l="1"/>
  <c r="J14" i="3" s="1"/>
  <c r="S17" i="3"/>
  <c r="F17" i="3"/>
  <c r="S12" i="3"/>
  <c r="F12" i="3"/>
  <c r="S11" i="3"/>
  <c r="F11" i="3"/>
  <c r="S9" i="3"/>
  <c r="F9" i="3"/>
  <c r="S4" i="3"/>
  <c r="Z4" i="3" s="1"/>
  <c r="F4" i="3"/>
  <c r="J4" i="3" s="1"/>
  <c r="S24" i="3"/>
  <c r="Z24" i="3" s="1"/>
  <c r="F24" i="3"/>
  <c r="J24" i="3" s="1"/>
  <c r="S6" i="3"/>
  <c r="Z6" i="3" s="1"/>
  <c r="F6" i="3"/>
  <c r="J6" i="3" s="1"/>
  <c r="S19" i="3"/>
  <c r="Z19" i="3" s="1"/>
  <c r="F19" i="3"/>
  <c r="J19" i="3" s="1"/>
  <c r="S14" i="3"/>
  <c r="T14" i="3" l="1"/>
  <c r="Z14" i="3"/>
  <c r="AB9" i="3"/>
  <c r="Z9" i="3"/>
  <c r="U11" i="3"/>
  <c r="Z11" i="3"/>
  <c r="U12" i="3"/>
  <c r="Z12" i="3"/>
  <c r="U17" i="3"/>
  <c r="Z17" i="3"/>
  <c r="O9" i="3"/>
  <c r="J9" i="3"/>
  <c r="N11" i="3"/>
  <c r="J11" i="3"/>
  <c r="H12" i="3"/>
  <c r="J12" i="3"/>
  <c r="H17" i="3"/>
  <c r="J17" i="3"/>
  <c r="X14" i="3"/>
  <c r="Y11" i="3"/>
  <c r="M12" i="3"/>
  <c r="Y12" i="3"/>
  <c r="M17" i="3"/>
  <c r="O14" i="3"/>
  <c r="M14" i="3"/>
  <c r="K14" i="3"/>
  <c r="H14" i="3"/>
  <c r="I14" i="3"/>
  <c r="N14" i="3"/>
  <c r="N19" i="3"/>
  <c r="L19" i="3"/>
  <c r="I19" i="3"/>
  <c r="G19" i="3"/>
  <c r="M19" i="3"/>
  <c r="H19" i="3"/>
  <c r="O19" i="3"/>
  <c r="AA19" i="3"/>
  <c r="X19" i="3"/>
  <c r="V19" i="3"/>
  <c r="T19" i="3"/>
  <c r="Y19" i="3"/>
  <c r="U19" i="3"/>
  <c r="AB19" i="3"/>
  <c r="N6" i="3"/>
  <c r="L6" i="3"/>
  <c r="I6" i="3"/>
  <c r="G6" i="3"/>
  <c r="M6" i="3"/>
  <c r="H6" i="3"/>
  <c r="O6" i="3"/>
  <c r="AA6" i="3"/>
  <c r="X6" i="3"/>
  <c r="V6" i="3"/>
  <c r="T6" i="3"/>
  <c r="Y6" i="3"/>
  <c r="U6" i="3"/>
  <c r="AB6" i="3"/>
  <c r="G14" i="3"/>
  <c r="L14" i="3"/>
  <c r="AB14" i="3"/>
  <c r="Y14" i="3"/>
  <c r="W14" i="3"/>
  <c r="U14" i="3"/>
  <c r="V14" i="3"/>
  <c r="AA14" i="3"/>
  <c r="K19" i="3"/>
  <c r="W19" i="3"/>
  <c r="K6" i="3"/>
  <c r="W6" i="3"/>
  <c r="N24" i="3"/>
  <c r="L24" i="3"/>
  <c r="I24" i="3"/>
  <c r="G24" i="3"/>
  <c r="K24" i="3"/>
  <c r="O24" i="3"/>
  <c r="AA24" i="3"/>
  <c r="X24" i="3"/>
  <c r="V24" i="3"/>
  <c r="T24" i="3"/>
  <c r="W24" i="3"/>
  <c r="AB24" i="3"/>
  <c r="N4" i="3"/>
  <c r="L4" i="3"/>
  <c r="I4" i="3"/>
  <c r="G4" i="3"/>
  <c r="K4" i="3"/>
  <c r="O4" i="3"/>
  <c r="AB4" i="3"/>
  <c r="Y4" i="3"/>
  <c r="AA4" i="3"/>
  <c r="X4" i="3"/>
  <c r="V4" i="3"/>
  <c r="T4" i="3"/>
  <c r="W4" i="3"/>
  <c r="H24" i="3"/>
  <c r="M24" i="3"/>
  <c r="U24" i="3"/>
  <c r="Y24" i="3"/>
  <c r="H4" i="3"/>
  <c r="M4" i="3"/>
  <c r="U4" i="3"/>
  <c r="G9" i="3"/>
  <c r="I9" i="3"/>
  <c r="L9" i="3"/>
  <c r="N9" i="3"/>
  <c r="T9" i="3"/>
  <c r="V9" i="3"/>
  <c r="X9" i="3"/>
  <c r="AA9" i="3"/>
  <c r="G11" i="3"/>
  <c r="I11" i="3"/>
  <c r="L11" i="3"/>
  <c r="O11" i="3"/>
  <c r="AA11" i="3"/>
  <c r="X11" i="3"/>
  <c r="V11" i="3"/>
  <c r="T11" i="3"/>
  <c r="W11" i="3"/>
  <c r="AB11" i="3"/>
  <c r="N12" i="3"/>
  <c r="L12" i="3"/>
  <c r="I12" i="3"/>
  <c r="G12" i="3"/>
  <c r="K12" i="3"/>
  <c r="O12" i="3"/>
  <c r="AA12" i="3"/>
  <c r="X12" i="3"/>
  <c r="V12" i="3"/>
  <c r="T12" i="3"/>
  <c r="W12" i="3"/>
  <c r="AB12" i="3"/>
  <c r="N17" i="3"/>
  <c r="L17" i="3"/>
  <c r="I17" i="3"/>
  <c r="G17" i="3"/>
  <c r="K17" i="3"/>
  <c r="O17" i="3"/>
  <c r="AB17" i="3"/>
  <c r="Y17" i="3"/>
  <c r="W17" i="3"/>
  <c r="AA17" i="3"/>
  <c r="X17" i="3"/>
  <c r="V17" i="3"/>
  <c r="T17" i="3"/>
  <c r="H9" i="3"/>
  <c r="K9" i="3"/>
  <c r="M9" i="3"/>
  <c r="U9" i="3"/>
  <c r="W9" i="3"/>
  <c r="Y9" i="3"/>
  <c r="H11" i="3"/>
  <c r="K11" i="3"/>
  <c r="M11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  <c r="D2" i="10" l="1"/>
  <c r="E2" i="10" s="1"/>
  <c r="G2" i="10" s="1"/>
  <c r="I2" i="10" l="1"/>
  <c r="J2" i="10"/>
  <c r="N2" i="10"/>
  <c r="L2" i="10"/>
  <c r="M2" i="10"/>
  <c r="O2" i="10"/>
  <c r="H2" i="10"/>
  <c r="K2" i="10"/>
  <c r="F2" i="10"/>
</calcChain>
</file>

<file path=xl/sharedStrings.xml><?xml version="1.0" encoding="utf-8"?>
<sst xmlns="http://schemas.openxmlformats.org/spreadsheetml/2006/main" count="302" uniqueCount="154">
  <si>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</si>
  <si>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</si>
  <si>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</si>
  <si>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</si>
  <si>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</si>
  <si>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</si>
  <si>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</si>
  <si>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</si>
  <si>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</si>
  <si>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</si>
  <si>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</si>
  <si>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</si>
  <si>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</si>
  <si>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</si>
  <si>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</si>
  <si>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</si>
  <si>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</si>
  <si>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</si>
  <si>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</si>
  <si>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</si>
  <si>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</si>
  <si>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</si>
  <si>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</si>
  <si>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</si>
  <si>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</si>
  <si>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</si>
  <si>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</si>
  <si>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</si>
  <si>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</si>
  <si>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</si>
  <si>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</si>
  <si>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</si>
  <si>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</si>
  <si>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</si>
  <si>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</si>
  <si>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</si>
  <si>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</si>
  <si>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</si>
  <si>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</si>
  <si>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</si>
  <si>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</si>
  <si>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</si>
  <si>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</si>
  <si>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</si>
  <si>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</si>
  <si>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</si>
  <si>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</si>
  <si>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</si>
  <si>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</si>
  <si>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</si>
  <si>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</si>
  <si>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</si>
  <si>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</si>
  <si>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</si>
  <si>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</si>
  <si>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Allisa</t>
  </si>
  <si>
    <t>Malcome</t>
  </si>
  <si>
    <t>Seledra</t>
  </si>
  <si>
    <t>Fortitude</t>
  </si>
  <si>
    <t>Reflex</t>
  </si>
  <si>
    <t>Will</t>
  </si>
  <si>
    <t>Group</t>
  </si>
  <si>
    <t>Bloodloss</t>
  </si>
  <si>
    <t>Sonic</t>
  </si>
  <si>
    <t>kobold</t>
  </si>
  <si>
    <t>Anselm</t>
  </si>
  <si>
    <t>Kedrik</t>
  </si>
  <si>
    <t>Aewyn</t>
  </si>
  <si>
    <t>Willow</t>
  </si>
  <si>
    <t>Levels</t>
  </si>
  <si>
    <t>Class</t>
  </si>
  <si>
    <t>Party Composition</t>
  </si>
  <si>
    <t>(club, dagger, natural)</t>
  </si>
  <si>
    <t>(MW spear)</t>
  </si>
  <si>
    <t>spider swarm (MM 239 - 240)</t>
  </si>
  <si>
    <t>kobold (MM 161)</t>
  </si>
  <si>
    <t>Saffron</t>
  </si>
  <si>
    <t>Bran</t>
  </si>
  <si>
    <t>Zanzarah</t>
  </si>
  <si>
    <t>Luna</t>
  </si>
  <si>
    <t>Zanzarah (talons)</t>
  </si>
  <si>
    <t>Bran (bite)</t>
  </si>
  <si>
    <t>Character &amp; Attack Type</t>
  </si>
  <si>
    <r>
      <rPr>
        <b/>
        <sz val="12"/>
        <color theme="1"/>
        <rFont val="Times New Roman"/>
        <family val="1"/>
      </rPr>
      <t xml:space="preserve">Malcome </t>
    </r>
    <r>
      <rPr>
        <sz val="12"/>
        <color theme="1"/>
        <rFont val="Times New Roman"/>
        <family val="1"/>
      </rPr>
      <t>(dagger, staff, dart)</t>
    </r>
  </si>
  <si>
    <r>
      <rPr>
        <b/>
        <sz val="12"/>
        <color theme="1"/>
        <rFont val="Times New Roman"/>
        <family val="1"/>
      </rPr>
      <t xml:space="preserve">Aewyn </t>
    </r>
    <r>
      <rPr>
        <sz val="12"/>
        <color theme="1"/>
        <rFont val="Times New Roman"/>
        <family val="1"/>
      </rPr>
      <t>(melee, ranged, natural)</t>
    </r>
  </si>
  <si>
    <r>
      <rPr>
        <b/>
        <sz val="12"/>
        <color theme="1"/>
        <rFont val="Times New Roman"/>
        <family val="1"/>
      </rPr>
      <t xml:space="preserve">Anselm </t>
    </r>
    <r>
      <rPr>
        <sz val="12"/>
        <color theme="1"/>
        <rFont val="Times New Roman"/>
        <family val="1"/>
      </rPr>
      <t>(s.sword, dgr, sap, sling)</t>
    </r>
  </si>
  <si>
    <r>
      <rPr>
        <b/>
        <sz val="12"/>
        <color theme="1"/>
        <rFont val="Times New Roman"/>
        <family val="1"/>
      </rPr>
      <t xml:space="preserve">Willow </t>
    </r>
    <r>
      <rPr>
        <sz val="12"/>
        <color theme="1"/>
        <rFont val="Times New Roman"/>
        <family val="1"/>
      </rPr>
      <t>(ranged touch, thrown)</t>
    </r>
  </si>
  <si>
    <t>kobold skeleton</t>
  </si>
  <si>
    <t>human skeleton</t>
  </si>
  <si>
    <t>zombie</t>
  </si>
  <si>
    <t>spore servant</t>
  </si>
  <si>
    <t>spore servant (MM II 155)</t>
  </si>
  <si>
    <t>slashing</t>
  </si>
  <si>
    <t>(mw longsword)</t>
  </si>
  <si>
    <t>(rapier, light crossbow)</t>
  </si>
  <si>
    <t>(mw rapier, mw shortbow)</t>
  </si>
  <si>
    <r>
      <rPr>
        <b/>
        <sz val="12"/>
        <color theme="1"/>
        <rFont val="Times New Roman"/>
        <family val="1"/>
      </rPr>
      <t xml:space="preserve">Kedrik </t>
    </r>
    <r>
      <rPr>
        <sz val="12"/>
        <color theme="1"/>
        <rFont val="Times New Roman"/>
        <family val="1"/>
      </rPr>
      <t>(club, thrown weapon)</t>
    </r>
  </si>
  <si>
    <t>Luna (claws &amp; bite [r])</t>
  </si>
  <si>
    <t>Saffron (claws &amp; bite [r])</t>
  </si>
  <si>
    <t>kobold grenadier</t>
  </si>
  <si>
    <t>spore servant 1</t>
  </si>
  <si>
    <t>spore servant 2</t>
  </si>
  <si>
    <t>n.a.</t>
  </si>
  <si>
    <t>fetid fungus</t>
  </si>
  <si>
    <r>
      <rPr>
        <b/>
        <sz val="12"/>
        <color theme="1"/>
        <rFont val="Times New Roman"/>
        <family val="1"/>
      </rPr>
      <t xml:space="preserve">Seledra </t>
    </r>
    <r>
      <rPr>
        <sz val="12"/>
        <color theme="1"/>
        <rFont val="Times New Roman"/>
        <family val="1"/>
      </rPr>
      <t>(axe, spear, unarmed)</t>
    </r>
  </si>
  <si>
    <t>fetid</t>
  </si>
  <si>
    <t>Ae</t>
  </si>
  <si>
    <t>M</t>
  </si>
  <si>
    <t>Al</t>
  </si>
  <si>
    <t>K</t>
  </si>
  <si>
    <t>S</t>
  </si>
  <si>
    <t>W</t>
  </si>
  <si>
    <t>An</t>
  </si>
  <si>
    <t>fetid fungus 1</t>
  </si>
  <si>
    <t>fetid fungus 2</t>
  </si>
  <si>
    <t>S monstrous spider</t>
  </si>
  <si>
    <t>M monstrous spider</t>
  </si>
  <si>
    <t>T monstrous spider</t>
  </si>
  <si>
    <t>(MW mrngstar, light crossbow)</t>
  </si>
  <si>
    <t>kobold slinger</t>
  </si>
  <si>
    <t>wizard-rogue</t>
  </si>
  <si>
    <t>warlock-rogue</t>
  </si>
  <si>
    <t>archivist</t>
  </si>
  <si>
    <t>druid-ranger</t>
  </si>
  <si>
    <t>druid</t>
  </si>
  <si>
    <t>rogue</t>
  </si>
  <si>
    <t>wizard</t>
  </si>
  <si>
    <t>ranger</t>
  </si>
  <si>
    <t>warlock</t>
  </si>
  <si>
    <t>spore servants</t>
  </si>
  <si>
    <t>fetid fungi</t>
  </si>
  <si>
    <t>M spdr</t>
  </si>
  <si>
    <r>
      <rPr>
        <b/>
        <sz val="12"/>
        <color theme="1"/>
        <rFont val="Times New Roman"/>
        <family val="1"/>
      </rPr>
      <t xml:space="preserve">Allisa </t>
    </r>
    <r>
      <rPr>
        <sz val="12"/>
        <color theme="1"/>
        <rFont val="Times New Roman"/>
        <family val="1"/>
      </rPr>
      <t>(mw scimitar, sling, r.tch.)</t>
    </r>
  </si>
  <si>
    <t>myconid avg. worker</t>
  </si>
  <si>
    <t>myc. avg. worker (MM II 154)</t>
  </si>
  <si>
    <t>myc. avg. worker</t>
  </si>
  <si>
    <t>myc. jr. worker</t>
  </si>
  <si>
    <t>myc. jr. worker (MM II 154)</t>
  </si>
  <si>
    <t>myconid jr. worker</t>
  </si>
  <si>
    <t>monstrous spider M</t>
  </si>
  <si>
    <t>monstrous spider S1</t>
  </si>
  <si>
    <t>monstrous spider S2</t>
  </si>
  <si>
    <t>monstrous spider T</t>
  </si>
  <si>
    <t>x</t>
  </si>
  <si>
    <t>Total Damage</t>
  </si>
  <si>
    <t>Calcul. Total</t>
  </si>
  <si>
    <t>Xhiru</t>
  </si>
  <si>
    <r>
      <rPr>
        <b/>
        <sz val="12"/>
        <color theme="1"/>
        <rFont val="Times New Roman"/>
        <family val="1"/>
      </rPr>
      <t xml:space="preserve">Xhiru </t>
    </r>
    <r>
      <rPr>
        <sz val="12"/>
        <color theme="1"/>
        <rFont val="Times New Roman"/>
        <family val="1"/>
      </rPr>
      <t>(dagger, club, dart)</t>
    </r>
  </si>
  <si>
    <t>Bohart</t>
  </si>
  <si>
    <t>Climb</t>
  </si>
  <si>
    <t>Know:  Relig</t>
  </si>
  <si>
    <t>Handle Animal</t>
  </si>
  <si>
    <t>Swim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</si>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</sst>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18" xfId="4" applyFont="1" applyFill="1" applyBorder="1" applyAlignment="1">
      <alignment horizontal="center"/>
    </xf>
    <xf numFmtId="0" fontId="3" fillId="0" borderId="19" xfId="4" applyFont="1" applyFill="1" applyBorder="1" applyAlignment="1">
      <alignment horizontal="center"/>
    </xf>
    <xf numFmtId="0" fontId="3" fillId="0" borderId="20" xfId="4" applyFill="1" applyBorder="1" applyAlignment="1">
      <alignment horizontal="center"/>
    </xf>
    <xf numFmtId="0" fontId="3" fillId="0" borderId="22" xfId="4" applyFont="1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3" fillId="0" borderId="24" xfId="4" applyFill="1" applyBorder="1" applyAlignment="1">
      <alignment horizontal="center"/>
    </xf>
    <xf numFmtId="0" fontId="7" fillId="0" borderId="22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8" xfId="4" applyFont="1" applyFill="1" applyBorder="1" applyAlignment="1">
      <alignment horizontal="right"/>
    </xf>
    <xf numFmtId="164" fontId="7" fillId="0" borderId="29" xfId="4" applyNumberFormat="1" applyFont="1" applyFill="1" applyBorder="1" applyAlignment="1">
      <alignment horizontal="center"/>
    </xf>
    <xf numFmtId="0" fontId="3" fillId="0" borderId="30" xfId="4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9" fillId="7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36" xfId="0" applyFont="1" applyBorder="1" applyAlignment="1">
      <alignment horizontal="centerContinuous" wrapText="1"/>
    </xf>
    <xf numFmtId="0" fontId="3" fillId="0" borderId="21" xfId="4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12" fillId="11" borderId="3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35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35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35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1" fillId="15" borderId="32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35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35" xfId="0" applyFont="1" applyFill="1" applyBorder="1" applyAlignment="1">
      <alignment horizontal="center"/>
    </xf>
    <xf numFmtId="0" fontId="1" fillId="17" borderId="32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35" xfId="0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14" fillId="14" borderId="3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35" xfId="0" applyFont="1" applyFill="1" applyBorder="1" applyAlignment="1">
      <alignment horizontal="center"/>
    </xf>
    <xf numFmtId="0" fontId="3" fillId="0" borderId="25" xfId="4" applyFont="1" applyFill="1" applyBorder="1" applyAlignment="1">
      <alignment horizontal="center"/>
    </xf>
    <xf numFmtId="0" fontId="3" fillId="0" borderId="26" xfId="4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/>
    </xf>
    <xf numFmtId="0" fontId="3" fillId="0" borderId="27" xfId="4" applyFill="1" applyBorder="1" applyAlignment="1">
      <alignment horizontal="center"/>
    </xf>
    <xf numFmtId="0" fontId="7" fillId="0" borderId="40" xfId="4" applyFont="1" applyFill="1" applyBorder="1" applyAlignment="1">
      <alignment horizontal="center"/>
    </xf>
    <xf numFmtId="0" fontId="3" fillId="0" borderId="41" xfId="4" applyFill="1" applyBorder="1" applyAlignment="1">
      <alignment horizontal="center"/>
    </xf>
    <xf numFmtId="0" fontId="3" fillId="0" borderId="42" xfId="4" applyFill="1" applyBorder="1" applyAlignment="1">
      <alignment horizontal="center"/>
    </xf>
    <xf numFmtId="0" fontId="1" fillId="0" borderId="0" xfId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45" xfId="0" applyFont="1" applyFill="1" applyBorder="1" applyAlignment="1">
      <alignment horizontal="right"/>
    </xf>
    <xf numFmtId="0" fontId="2" fillId="6" borderId="44" xfId="0" applyFont="1" applyFill="1" applyBorder="1" applyAlignment="1">
      <alignment horizontal="right"/>
    </xf>
    <xf numFmtId="0" fontId="2" fillId="8" borderId="44" xfId="0" applyFont="1" applyFill="1" applyBorder="1" applyAlignment="1">
      <alignment horizontal="right"/>
    </xf>
    <xf numFmtId="0" fontId="1" fillId="0" borderId="46" xfId="0" applyFont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7" fillId="8" borderId="48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1" fillId="0" borderId="58" xfId="1" applyFont="1" applyBorder="1" applyAlignment="1">
      <alignment horizontal="center"/>
    </xf>
    <xf numFmtId="0" fontId="2" fillId="0" borderId="59" xfId="1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1" fillId="0" borderId="60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5" fillId="18" borderId="33" xfId="0" applyFont="1" applyFill="1" applyBorder="1" applyAlignment="1">
      <alignment horizontal="center"/>
    </xf>
    <xf numFmtId="0" fontId="5" fillId="18" borderId="4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9" borderId="65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6" borderId="66" xfId="0" applyFont="1" applyFill="1" applyBorder="1" applyAlignment="1">
      <alignment horizontal="right"/>
    </xf>
    <xf numFmtId="0" fontId="2" fillId="6" borderId="72" xfId="0" applyFont="1" applyFill="1" applyBorder="1" applyAlignment="1">
      <alignment horizontal="right"/>
    </xf>
    <xf numFmtId="0" fontId="2" fillId="0" borderId="73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9" borderId="69" xfId="0" applyFont="1" applyFill="1" applyBorder="1" applyAlignment="1">
      <alignment horizontal="center"/>
    </xf>
    <xf numFmtId="0" fontId="2" fillId="5" borderId="76" xfId="0" applyFont="1" applyFill="1" applyBorder="1" applyAlignment="1">
      <alignment horizontal="center"/>
    </xf>
    <xf numFmtId="0" fontId="10" fillId="6" borderId="23" xfId="1" applyFont="1" applyFill="1" applyBorder="1" applyAlignment="1">
      <alignment horizontal="center"/>
    </xf>
    <xf numFmtId="0" fontId="9" fillId="7" borderId="23" xfId="1" applyFont="1" applyFill="1" applyBorder="1" applyAlignment="1">
      <alignment horizontal="center"/>
    </xf>
    <xf numFmtId="0" fontId="2" fillId="12" borderId="45" xfId="0" applyFont="1" applyFill="1" applyBorder="1" applyAlignment="1">
      <alignment horizontal="right"/>
    </xf>
    <xf numFmtId="0" fontId="2" fillId="12" borderId="66" xfId="0" applyFont="1" applyFill="1" applyBorder="1" applyAlignment="1">
      <alignment horizontal="right"/>
    </xf>
    <xf numFmtId="0" fontId="1" fillId="0" borderId="66" xfId="0" applyFont="1" applyBorder="1" applyAlignment="1">
      <alignment horizontal="right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 wrapText="1"/>
    </xf>
    <xf numFmtId="0" fontId="1" fillId="0" borderId="67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2" fillId="18" borderId="62" xfId="0" applyFont="1" applyFill="1" applyBorder="1" applyAlignment="1">
      <alignment horizontal="right"/>
    </xf>
    <xf numFmtId="0" fontId="1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5" fillId="12" borderId="33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0" fillId="12" borderId="0" xfId="1" applyFont="1" applyFill="1" applyBorder="1" applyAlignment="1">
      <alignment horizontal="center"/>
    </xf>
    <xf numFmtId="0" fontId="10" fillId="12" borderId="23" xfId="1" applyFont="1" applyFill="1" applyBorder="1" applyAlignment="1">
      <alignment horizontal="center"/>
    </xf>
    <xf numFmtId="0" fontId="3" fillId="0" borderId="28" xfId="4" applyFont="1" applyFill="1" applyBorder="1" applyAlignment="1">
      <alignment horizontal="center"/>
    </xf>
    <xf numFmtId="0" fontId="3" fillId="0" borderId="80" xfId="4" applyFill="1" applyBorder="1" applyAlignment="1">
      <alignment horizontal="center"/>
    </xf>
    <xf numFmtId="0" fontId="9" fillId="7" borderId="1" xfId="1" applyFont="1" applyFill="1" applyBorder="1" applyAlignment="1">
      <alignment horizontal="center"/>
    </xf>
    <xf numFmtId="0" fontId="9" fillId="7" borderId="60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81" xfId="0" applyFont="1" applyFill="1" applyBorder="1" applyAlignment="1">
      <alignment horizontal="center" vertical="center" wrapText="1"/>
    </xf>
    <xf numFmtId="0" fontId="2" fillId="4" borderId="82" xfId="0" applyFont="1" applyFill="1" applyBorder="1" applyAlignment="1">
      <alignment horizontal="center"/>
    </xf>
    <xf numFmtId="0" fontId="2" fillId="4" borderId="83" xfId="0" applyFont="1" applyFill="1" applyBorder="1" applyAlignment="1">
      <alignment horizontal="center"/>
    </xf>
    <xf numFmtId="0" fontId="2" fillId="4" borderId="84" xfId="0" applyFont="1" applyFill="1" applyBorder="1" applyAlignment="1">
      <alignment horizontal="center"/>
    </xf>
    <xf numFmtId="0" fontId="1" fillId="3" borderId="81" xfId="0" applyFont="1" applyFill="1" applyBorder="1" applyAlignment="1">
      <alignment horizontal="center" vertical="center" wrapText="1"/>
    </xf>
    <xf numFmtId="0" fontId="1" fillId="3" borderId="83" xfId="0" applyFont="1" applyFill="1" applyBorder="1" applyAlignment="1">
      <alignment horizontal="center"/>
    </xf>
    <xf numFmtId="0" fontId="1" fillId="3" borderId="84" xfId="0" applyFont="1" applyFill="1" applyBorder="1" applyAlignment="1">
      <alignment horizontal="center"/>
    </xf>
    <xf numFmtId="0" fontId="2" fillId="12" borderId="86" xfId="0" applyFont="1" applyFill="1" applyBorder="1" applyAlignment="1">
      <alignment horizontal="right"/>
    </xf>
    <xf numFmtId="0" fontId="2" fillId="0" borderId="87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85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05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CCFF99"/>
      <color rgb="FFCCFF33"/>
      <color rgb="FFFFCC66"/>
      <color rgb="FF99FF33"/>
      <color rgb="FF00FF00"/>
      <color rgb="FF99FFCC"/>
      <color rgb="FF0000FF"/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14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15</c:v>
                </c:pt>
                <c:pt idx="3">
                  <c:v>16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8</c:v>
                </c:pt>
                <c:pt idx="1">
                  <c:v>13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24</c:v>
                </c:pt>
                <c:pt idx="3">
                  <c:v>11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22</c:v>
                </c:pt>
                <c:pt idx="3">
                  <c:v>40</c:v>
                </c:pt>
                <c:pt idx="4">
                  <c:v>24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4</c:v>
                </c:pt>
                <c:pt idx="1">
                  <c:v>27</c:v>
                </c:pt>
                <c:pt idx="2">
                  <c:v>39</c:v>
                </c:pt>
                <c:pt idx="3">
                  <c:v>30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50848"/>
        <c:axId val="174276608"/>
        <c:axId val="84820864"/>
      </c:area3DChart>
      <c:catAx>
        <c:axId val="173950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4276608"/>
        <c:crosses val="autoZero"/>
        <c:auto val="1"/>
        <c:lblAlgn val="ctr"/>
        <c:lblOffset val="100"/>
        <c:noMultiLvlLbl val="0"/>
      </c:catAx>
      <c:valAx>
        <c:axId val="17427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950848"/>
        <c:crosses val="autoZero"/>
        <c:crossBetween val="midCat"/>
      </c:valAx>
      <c:serAx>
        <c:axId val="8482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42766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13</c:v>
                </c:pt>
                <c:pt idx="4">
                  <c:v>17</c:v>
                </c:pt>
                <c:pt idx="5">
                  <c:v>12</c:v>
                </c:pt>
                <c:pt idx="6">
                  <c:v>27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18</c:v>
                </c:pt>
                <c:pt idx="4">
                  <c:v>24</c:v>
                </c:pt>
                <c:pt idx="5">
                  <c:v>22</c:v>
                </c:pt>
                <c:pt idx="6">
                  <c:v>39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11</c:v>
                </c:pt>
                <c:pt idx="5">
                  <c:v>40</c:v>
                </c:pt>
                <c:pt idx="6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22</c:v>
                </c:pt>
                <c:pt idx="3">
                  <c:v>19</c:v>
                </c:pt>
                <c:pt idx="4">
                  <c:v>20</c:v>
                </c:pt>
                <c:pt idx="5">
                  <c:v>24</c:v>
                </c:pt>
                <c:pt idx="6">
                  <c:v>55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3">
                  <c:v>32</c:v>
                </c:pt>
                <c:pt idx="4">
                  <c:v>30</c:v>
                </c:pt>
                <c:pt idx="5">
                  <c:v>32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38048"/>
        <c:axId val="186899072"/>
        <c:axId val="140272960"/>
      </c:area3DChart>
      <c:catAx>
        <c:axId val="18033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6899072"/>
        <c:crosses val="autoZero"/>
        <c:auto val="1"/>
        <c:lblAlgn val="ctr"/>
        <c:lblOffset val="100"/>
        <c:noMultiLvlLbl val="0"/>
      </c:catAx>
      <c:valAx>
        <c:axId val="18689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338048"/>
        <c:crosses val="autoZero"/>
        <c:crossBetween val="midCat"/>
      </c:valAx>
      <c:serAx>
        <c:axId val="14027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868990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7.75" style="21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12.5" style="21" bestFit="1" customWidth="1"/>
    <col min="6" max="6" width="5.875" style="21" bestFit="1" customWidth="1"/>
    <col min="7" max="7" width="3.25" style="21" customWidth="1"/>
    <col min="8" max="8" width="14.375" style="21" bestFit="1" customWidth="1"/>
    <col min="9" max="9" width="4.75" style="21" bestFit="1" customWidth="1"/>
    <col min="10" max="10" width="13.25" style="21" bestFit="1" customWidth="1"/>
    <col min="11" max="11" width="3" style="21" customWidth="1"/>
    <col min="12" max="12" width="8.25" style="21" bestFit="1" customWidth="1"/>
    <col min="13" max="13" width="6.5" style="21" bestFit="1" customWidth="1"/>
    <col min="14" max="16384" width="9" style="21"/>
  </cols>
  <sheetData>
    <row r="1" spans="1:13" s="20" customFormat="1" ht="16.5" thickBot="1" x14ac:dyDescent="0.3">
      <c r="A1" s="19" t="s">
        <v>9</v>
      </c>
      <c r="B1" s="128" t="s">
        <v>61</v>
      </c>
      <c r="C1" s="125" t="s">
        <v>27</v>
      </c>
      <c r="D1" s="125" t="s">
        <v>1</v>
      </c>
      <c r="E1" s="125" t="s">
        <v>28</v>
      </c>
      <c r="F1" s="128" t="s">
        <v>29</v>
      </c>
      <c r="H1" s="95" t="s">
        <v>71</v>
      </c>
      <c r="I1" s="95"/>
      <c r="J1" s="95"/>
      <c r="K1" s="95"/>
      <c r="L1" s="95"/>
      <c r="M1" s="95"/>
    </row>
    <row r="2" spans="1:13" ht="17.25" thickTop="1" thickBot="1" x14ac:dyDescent="0.3">
      <c r="A2" s="161" t="s">
        <v>65</v>
      </c>
      <c r="B2" s="151">
        <v>1</v>
      </c>
      <c r="C2" s="126">
        <v>3</v>
      </c>
      <c r="D2" s="126">
        <f t="shared" ref="D2:D17" ca="1" si="0">RANDBETWEEN(1,20)</f>
        <v>4</v>
      </c>
      <c r="E2" s="126">
        <f t="shared" ref="E2:E14" ca="1" si="1">D2+C2</f>
        <v>7</v>
      </c>
      <c r="F2" s="129">
        <v>1</v>
      </c>
      <c r="H2" s="22" t="s">
        <v>9</v>
      </c>
      <c r="I2" s="23" t="s">
        <v>30</v>
      </c>
      <c r="J2" s="24" t="s">
        <v>31</v>
      </c>
      <c r="L2" s="22" t="s">
        <v>70</v>
      </c>
      <c r="M2" s="92" t="s">
        <v>69</v>
      </c>
    </row>
    <row r="3" spans="1:13" x14ac:dyDescent="0.25">
      <c r="A3" s="48" t="s">
        <v>66</v>
      </c>
      <c r="B3" s="151">
        <v>1</v>
      </c>
      <c r="C3" s="126">
        <v>1</v>
      </c>
      <c r="D3" s="126">
        <f t="shared" ca="1" si="0"/>
        <v>18</v>
      </c>
      <c r="E3" s="126">
        <f t="shared" ca="1" si="1"/>
        <v>19</v>
      </c>
      <c r="F3" s="129">
        <v>2</v>
      </c>
      <c r="H3" s="25" t="s">
        <v>67</v>
      </c>
      <c r="I3" s="26">
        <v>3</v>
      </c>
      <c r="J3" s="52" t="s">
        <v>123</v>
      </c>
      <c r="L3" s="25" t="s">
        <v>125</v>
      </c>
      <c r="M3" s="93">
        <v>7</v>
      </c>
    </row>
    <row r="4" spans="1:13" x14ac:dyDescent="0.25">
      <c r="A4" s="172" t="s">
        <v>99</v>
      </c>
      <c r="B4" s="152">
        <v>2</v>
      </c>
      <c r="C4" s="126">
        <v>2</v>
      </c>
      <c r="D4" s="126">
        <f t="shared" ca="1" si="0"/>
        <v>17</v>
      </c>
      <c r="E4" s="126">
        <f t="shared" ca="1" si="1"/>
        <v>19</v>
      </c>
      <c r="F4" s="129">
        <v>3</v>
      </c>
      <c r="H4" s="27" t="s">
        <v>55</v>
      </c>
      <c r="I4" s="28">
        <v>4</v>
      </c>
      <c r="J4" s="29" t="s">
        <v>124</v>
      </c>
      <c r="L4" s="27" t="s">
        <v>124</v>
      </c>
      <c r="M4" s="94">
        <v>6</v>
      </c>
    </row>
    <row r="5" spans="1:13" x14ac:dyDescent="0.25">
      <c r="A5" s="48" t="s">
        <v>56</v>
      </c>
      <c r="B5" s="151">
        <v>1</v>
      </c>
      <c r="C5" s="126">
        <v>2</v>
      </c>
      <c r="D5" s="126">
        <f t="shared" ca="1" si="0"/>
        <v>9</v>
      </c>
      <c r="E5" s="126">
        <f t="shared" ca="1" si="1"/>
        <v>11</v>
      </c>
      <c r="F5" s="129">
        <v>4</v>
      </c>
      <c r="H5" s="27" t="s">
        <v>65</v>
      </c>
      <c r="I5" s="28">
        <v>4</v>
      </c>
      <c r="J5" s="29" t="s">
        <v>125</v>
      </c>
      <c r="L5" s="27" t="s">
        <v>122</v>
      </c>
      <c r="M5" s="94">
        <v>4</v>
      </c>
    </row>
    <row r="6" spans="1:13" x14ac:dyDescent="0.25">
      <c r="A6" s="161" t="s">
        <v>67</v>
      </c>
      <c r="B6" s="151">
        <v>1</v>
      </c>
      <c r="C6" s="126">
        <v>1</v>
      </c>
      <c r="D6" s="126">
        <f t="shared" ca="1" si="0"/>
        <v>9</v>
      </c>
      <c r="E6" s="126">
        <f t="shared" ca="1" si="1"/>
        <v>10</v>
      </c>
      <c r="F6" s="129">
        <v>5</v>
      </c>
      <c r="H6" s="27" t="s">
        <v>66</v>
      </c>
      <c r="I6" s="28">
        <v>4</v>
      </c>
      <c r="J6" s="53" t="s">
        <v>122</v>
      </c>
      <c r="L6" s="27" t="s">
        <v>126</v>
      </c>
      <c r="M6" s="94">
        <v>3</v>
      </c>
    </row>
    <row r="7" spans="1:13" x14ac:dyDescent="0.25">
      <c r="A7" s="49" t="s">
        <v>130</v>
      </c>
      <c r="B7" s="152">
        <v>2</v>
      </c>
      <c r="C7" s="126">
        <v>-1</v>
      </c>
      <c r="D7" s="126">
        <f t="shared" ca="1" si="0"/>
        <v>11</v>
      </c>
      <c r="E7" s="126">
        <f t="shared" ca="1" si="1"/>
        <v>10</v>
      </c>
      <c r="F7" s="129">
        <v>6</v>
      </c>
      <c r="H7" s="27" t="s">
        <v>56</v>
      </c>
      <c r="I7" s="28">
        <v>4</v>
      </c>
      <c r="J7" s="53" t="s">
        <v>120</v>
      </c>
      <c r="L7" s="27" t="s">
        <v>127</v>
      </c>
      <c r="M7" s="94">
        <v>1</v>
      </c>
    </row>
    <row r="8" spans="1:13" ht="16.5" thickBot="1" x14ac:dyDescent="0.3">
      <c r="A8" s="161" t="s">
        <v>68</v>
      </c>
      <c r="B8" s="151">
        <v>1</v>
      </c>
      <c r="C8" s="126">
        <v>4</v>
      </c>
      <c r="D8" s="126">
        <f t="shared" ca="1" si="0"/>
        <v>10</v>
      </c>
      <c r="E8" s="126">
        <f t="shared" ca="1" si="1"/>
        <v>14</v>
      </c>
      <c r="F8" s="129">
        <v>7</v>
      </c>
      <c r="H8" s="87" t="s">
        <v>68</v>
      </c>
      <c r="I8" s="88">
        <v>4</v>
      </c>
      <c r="J8" s="91" t="s">
        <v>121</v>
      </c>
      <c r="L8" s="175" t="s">
        <v>128</v>
      </c>
      <c r="M8" s="176">
        <v>2</v>
      </c>
    </row>
    <row r="9" spans="1:13" x14ac:dyDescent="0.25">
      <c r="A9" s="49" t="s">
        <v>129</v>
      </c>
      <c r="B9" s="152">
        <v>2</v>
      </c>
      <c r="C9" s="126">
        <v>-1</v>
      </c>
      <c r="D9" s="126">
        <f t="shared" ca="1" si="0"/>
        <v>14</v>
      </c>
      <c r="E9" s="126">
        <f t="shared" ca="1" si="1"/>
        <v>13</v>
      </c>
      <c r="F9" s="129">
        <v>8</v>
      </c>
      <c r="H9" s="30" t="s">
        <v>32</v>
      </c>
      <c r="I9" s="31">
        <f>AVERAGE(I2:I8)</f>
        <v>3.8333333333333335</v>
      </c>
      <c r="J9" s="29"/>
    </row>
    <row r="10" spans="1:13" x14ac:dyDescent="0.25">
      <c r="A10" s="49" t="s">
        <v>115</v>
      </c>
      <c r="B10" s="152">
        <v>2</v>
      </c>
      <c r="C10" s="126">
        <v>3</v>
      </c>
      <c r="D10" s="126">
        <f t="shared" ca="1" si="0"/>
        <v>10</v>
      </c>
      <c r="E10" s="126">
        <f t="shared" ca="1" si="1"/>
        <v>13</v>
      </c>
      <c r="F10" s="129">
        <v>9</v>
      </c>
      <c r="H10" s="30" t="s">
        <v>33</v>
      </c>
      <c r="I10" s="32">
        <f>SUM(I2:I8)</f>
        <v>23</v>
      </c>
      <c r="J10" s="29"/>
    </row>
    <row r="11" spans="1:13" x14ac:dyDescent="0.25">
      <c r="A11" s="161" t="s">
        <v>55</v>
      </c>
      <c r="B11" s="151">
        <v>1</v>
      </c>
      <c r="C11" s="126">
        <v>1</v>
      </c>
      <c r="D11" s="126">
        <f t="shared" ca="1" si="0"/>
        <v>18</v>
      </c>
      <c r="E11" s="126">
        <f t="shared" ca="1" si="1"/>
        <v>19</v>
      </c>
      <c r="F11" s="129">
        <v>10</v>
      </c>
      <c r="H11" s="30" t="s">
        <v>34</v>
      </c>
      <c r="I11" s="33">
        <f>COUNT(I2:I8)</f>
        <v>6</v>
      </c>
      <c r="J11" s="29"/>
    </row>
    <row r="12" spans="1:13" ht="16.5" thickBot="1" x14ac:dyDescent="0.3">
      <c r="A12" s="173" t="s">
        <v>57</v>
      </c>
      <c r="B12" s="174">
        <v>1</v>
      </c>
      <c r="C12" s="126">
        <v>2</v>
      </c>
      <c r="D12" s="126">
        <f t="shared" ca="1" si="0"/>
        <v>16</v>
      </c>
      <c r="E12" s="126">
        <f t="shared" ca="1" si="1"/>
        <v>18</v>
      </c>
      <c r="F12" s="129">
        <v>11</v>
      </c>
      <c r="H12" s="34" t="s">
        <v>35</v>
      </c>
      <c r="I12" s="35">
        <f>((I9)*(I11/4))</f>
        <v>5.75</v>
      </c>
      <c r="J12" s="36"/>
    </row>
    <row r="13" spans="1:13" ht="16.5" thickTop="1" x14ac:dyDescent="0.25">
      <c r="A13" s="49" t="s">
        <v>135</v>
      </c>
      <c r="B13" s="152">
        <v>2</v>
      </c>
      <c r="C13" s="126">
        <v>2</v>
      </c>
      <c r="D13" s="126">
        <f t="shared" ca="1" si="0"/>
        <v>7</v>
      </c>
      <c r="E13" s="126">
        <f t="shared" ref="E13" ca="1" si="2">D13+C13</f>
        <v>9</v>
      </c>
      <c r="F13" s="129">
        <v>12</v>
      </c>
      <c r="H13" s="179"/>
      <c r="I13" s="31"/>
      <c r="J13" s="180"/>
    </row>
    <row r="14" spans="1:13" x14ac:dyDescent="0.25">
      <c r="A14" s="49" t="s">
        <v>136</v>
      </c>
      <c r="B14" s="152">
        <v>2</v>
      </c>
      <c r="C14" s="126">
        <v>2</v>
      </c>
      <c r="D14" s="126">
        <f t="shared" ca="1" si="0"/>
        <v>4</v>
      </c>
      <c r="E14" s="126">
        <f t="shared" ca="1" si="1"/>
        <v>6</v>
      </c>
      <c r="F14" s="129">
        <v>12</v>
      </c>
    </row>
    <row r="15" spans="1:13" x14ac:dyDescent="0.25">
      <c r="A15" s="49" t="s">
        <v>117</v>
      </c>
      <c r="B15" s="152">
        <v>2</v>
      </c>
      <c r="C15" s="126">
        <v>3</v>
      </c>
      <c r="D15" s="126">
        <f t="shared" ca="1" si="0"/>
        <v>6</v>
      </c>
      <c r="E15" s="126">
        <f t="shared" ref="E15:E16" ca="1" si="3">D15+C15</f>
        <v>9</v>
      </c>
      <c r="F15" s="129">
        <v>12</v>
      </c>
    </row>
    <row r="16" spans="1:13" x14ac:dyDescent="0.25">
      <c r="A16" s="173" t="s">
        <v>146</v>
      </c>
      <c r="B16" s="174">
        <v>1</v>
      </c>
      <c r="C16" s="126">
        <v>3</v>
      </c>
      <c r="D16" s="126">
        <v>18</v>
      </c>
      <c r="E16" s="126">
        <f t="shared" si="3"/>
        <v>21</v>
      </c>
      <c r="F16" s="129">
        <v>2</v>
      </c>
    </row>
    <row r="17" spans="1:6" x14ac:dyDescent="0.25">
      <c r="A17" s="177" t="s">
        <v>116</v>
      </c>
      <c r="B17" s="178">
        <v>2</v>
      </c>
      <c r="C17" s="127">
        <v>3</v>
      </c>
      <c r="D17" s="127">
        <f t="shared" ca="1" si="0"/>
        <v>2</v>
      </c>
      <c r="E17" s="127">
        <f t="shared" ref="E17" ca="1" si="4">D17+C17</f>
        <v>5</v>
      </c>
      <c r="F17" s="130">
        <v>13</v>
      </c>
    </row>
    <row r="18" spans="1:6" x14ac:dyDescent="0.25">
      <c r="A18" s="37"/>
      <c r="B18" s="37"/>
      <c r="C18" s="37"/>
      <c r="D18" s="37"/>
      <c r="E18" s="37"/>
      <c r="F18" s="37"/>
    </row>
    <row r="19" spans="1:6" x14ac:dyDescent="0.25">
      <c r="A19" s="37"/>
      <c r="B19" s="37"/>
      <c r="C19" s="37"/>
      <c r="D19" s="37"/>
      <c r="E19" s="37"/>
      <c r="F19" s="37"/>
    </row>
    <row r="20" spans="1:6" x14ac:dyDescent="0.25">
      <c r="A20" s="37"/>
      <c r="B20" s="37"/>
      <c r="C20" s="37"/>
      <c r="D20" s="37"/>
      <c r="E20" s="37"/>
      <c r="F20" s="37"/>
    </row>
    <row r="21" spans="1:6" x14ac:dyDescent="0.25">
      <c r="A21" s="37"/>
      <c r="B21" s="37"/>
      <c r="C21" s="37"/>
      <c r="D21" s="37"/>
      <c r="E21" s="37"/>
      <c r="F21" s="37"/>
    </row>
    <row r="22" spans="1:6" x14ac:dyDescent="0.25">
      <c r="A22" s="37"/>
      <c r="B22" s="37"/>
      <c r="C22" s="37"/>
      <c r="D22" s="37"/>
      <c r="E22" s="37"/>
      <c r="F22" s="37"/>
    </row>
    <row r="23" spans="1:6" x14ac:dyDescent="0.25">
      <c r="A23" s="37"/>
      <c r="B23" s="37"/>
      <c r="C23" s="37"/>
      <c r="D23" s="37"/>
      <c r="E23" s="37"/>
      <c r="F23" s="37"/>
    </row>
    <row r="24" spans="1:6" x14ac:dyDescent="0.25">
      <c r="A24" s="37"/>
      <c r="B24" s="37"/>
      <c r="C24" s="37"/>
      <c r="D24" s="37"/>
      <c r="E24" s="37"/>
      <c r="F24" s="37"/>
    </row>
    <row r="25" spans="1:6" x14ac:dyDescent="0.25">
      <c r="A25" s="37"/>
      <c r="B25" s="37"/>
      <c r="C25" s="37"/>
      <c r="D25" s="37"/>
      <c r="E25" s="37"/>
      <c r="F25" s="37"/>
    </row>
  </sheetData>
  <sortState ref="A2:F14">
    <sortCondition descending="1" ref="E2:E14"/>
  </sortState>
  <conditionalFormatting sqref="D26:D1048576 D1">
    <cfRule type="cellIs" dxfId="304" priority="59" operator="equal">
      <formula>1</formula>
    </cfRule>
    <cfRule type="cellIs" dxfId="303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46" bestFit="1" customWidth="1"/>
    <col min="16" max="16" width="13" style="2" bestFit="1" customWidth="1"/>
    <col min="17" max="16384" width="9" style="2"/>
  </cols>
  <sheetData>
    <row r="1" spans="1:15" s="1" customFormat="1" x14ac:dyDescent="0.25">
      <c r="A1" s="117" t="s">
        <v>9</v>
      </c>
      <c r="B1" s="1" t="s">
        <v>25</v>
      </c>
      <c r="C1" s="122" t="s">
        <v>24</v>
      </c>
      <c r="D1" s="122" t="s">
        <v>1</v>
      </c>
      <c r="E1" s="122" t="s">
        <v>2</v>
      </c>
      <c r="F1" s="122">
        <v>10</v>
      </c>
      <c r="G1" s="1">
        <v>12</v>
      </c>
      <c r="H1" s="1">
        <v>14</v>
      </c>
      <c r="I1" s="1">
        <v>16</v>
      </c>
      <c r="J1" s="1">
        <v>18</v>
      </c>
      <c r="K1" s="1">
        <v>20</v>
      </c>
      <c r="L1" s="1">
        <v>22</v>
      </c>
      <c r="M1" s="1">
        <v>24</v>
      </c>
      <c r="N1" s="1">
        <v>26</v>
      </c>
      <c r="O1" s="47">
        <v>28</v>
      </c>
    </row>
    <row r="2" spans="1:15" x14ac:dyDescent="0.25">
      <c r="A2" s="120" t="s">
        <v>99</v>
      </c>
      <c r="B2" s="2" t="s">
        <v>58</v>
      </c>
      <c r="C2" s="123">
        <v>2</v>
      </c>
      <c r="D2" s="123">
        <f ca="1">RANDBETWEEN(1,20)</f>
        <v>20</v>
      </c>
      <c r="E2" s="123">
        <f ca="1">D2+C2</f>
        <v>22</v>
      </c>
      <c r="F2" s="123" t="str">
        <f t="shared" ref="F2:O13" ca="1" si="0">IF($E2&gt;F$1-1,"Yes","No")</f>
        <v>Yes</v>
      </c>
      <c r="G2" s="2" t="str">
        <f t="shared" ca="1" si="0"/>
        <v>Yes</v>
      </c>
      <c r="H2" s="2" t="str">
        <f t="shared" ca="1" si="0"/>
        <v>Yes</v>
      </c>
      <c r="I2" s="2" t="str">
        <f t="shared" ca="1" si="0"/>
        <v>Yes</v>
      </c>
      <c r="J2" s="2" t="str">
        <f t="shared" ca="1" si="0"/>
        <v>Yes</v>
      </c>
      <c r="K2" s="2" t="str">
        <f t="shared" ca="1" si="0"/>
        <v>Yes</v>
      </c>
      <c r="L2" s="2" t="str">
        <f t="shared" ca="1" si="0"/>
        <v>Yes</v>
      </c>
      <c r="M2" s="2" t="str">
        <f t="shared" ca="1" si="0"/>
        <v>No</v>
      </c>
      <c r="N2" s="2" t="str">
        <f t="shared" ca="1" si="0"/>
        <v>No</v>
      </c>
      <c r="O2" s="46" t="str">
        <f t="shared" ca="1" si="0"/>
        <v>No</v>
      </c>
    </row>
    <row r="3" spans="1:15" x14ac:dyDescent="0.25">
      <c r="A3" s="120" t="s">
        <v>99</v>
      </c>
      <c r="B3" s="2" t="s">
        <v>59</v>
      </c>
      <c r="C3" s="123">
        <v>2</v>
      </c>
      <c r="D3" s="123">
        <f t="shared" ref="D3:D46" ca="1" si="1">RANDBETWEEN(1,20)</f>
        <v>17</v>
      </c>
      <c r="E3" s="123">
        <f t="shared" ref="E3:E4" ca="1" si="2">D3+C3</f>
        <v>19</v>
      </c>
      <c r="F3" s="123" t="str">
        <f t="shared" ca="1" si="0"/>
        <v>Yes</v>
      </c>
      <c r="G3" s="2" t="str">
        <f t="shared" ca="1" si="0"/>
        <v>Yes</v>
      </c>
      <c r="H3" s="2" t="str">
        <f t="shared" ca="1" si="0"/>
        <v>Yes</v>
      </c>
      <c r="I3" s="2" t="str">
        <f t="shared" ca="1" si="0"/>
        <v>Yes</v>
      </c>
      <c r="J3" s="2" t="str">
        <f t="shared" ca="1" si="0"/>
        <v>Yes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46" t="str">
        <f t="shared" ca="1" si="0"/>
        <v>No</v>
      </c>
    </row>
    <row r="4" spans="1:15" x14ac:dyDescent="0.25">
      <c r="A4" s="121" t="s">
        <v>99</v>
      </c>
      <c r="B4" s="96" t="s">
        <v>60</v>
      </c>
      <c r="C4" s="124">
        <v>-1</v>
      </c>
      <c r="D4" s="124">
        <f t="shared" ca="1" si="1"/>
        <v>10</v>
      </c>
      <c r="E4" s="124">
        <f t="shared" ca="1" si="2"/>
        <v>9</v>
      </c>
      <c r="F4" s="124" t="str">
        <f t="shared" ca="1" si="0"/>
        <v>No</v>
      </c>
      <c r="G4" s="96" t="str">
        <f t="shared" ca="1" si="0"/>
        <v>No</v>
      </c>
      <c r="H4" s="96" t="str">
        <f t="shared" ca="1" si="0"/>
        <v>No</v>
      </c>
      <c r="I4" s="96" t="str">
        <f t="shared" ca="1" si="0"/>
        <v>No</v>
      </c>
      <c r="J4" s="96" t="str">
        <f t="shared" ca="1" si="0"/>
        <v>No</v>
      </c>
      <c r="K4" s="96" t="str">
        <f t="shared" ca="1" si="0"/>
        <v>No</v>
      </c>
      <c r="L4" s="96" t="str">
        <f t="shared" ca="1" si="0"/>
        <v>No</v>
      </c>
      <c r="M4" s="96" t="str">
        <f t="shared" ca="1" si="0"/>
        <v>No</v>
      </c>
      <c r="N4" s="96" t="str">
        <f t="shared" ca="1" si="0"/>
        <v>No</v>
      </c>
      <c r="O4" s="98" t="str">
        <f t="shared" ca="1" si="0"/>
        <v>No</v>
      </c>
    </row>
    <row r="5" spans="1:15" x14ac:dyDescent="0.25">
      <c r="A5" s="120" t="s">
        <v>119</v>
      </c>
      <c r="B5" s="2" t="s">
        <v>58</v>
      </c>
      <c r="C5" s="123">
        <v>2</v>
      </c>
      <c r="D5" s="123">
        <f ca="1">RANDBETWEEN(1,20)</f>
        <v>17</v>
      </c>
      <c r="E5" s="123">
        <f ca="1">D5+C5</f>
        <v>19</v>
      </c>
      <c r="F5" s="123" t="str">
        <f t="shared" ca="1" si="0"/>
        <v>Yes</v>
      </c>
      <c r="G5" s="2" t="str">
        <f t="shared" ca="1" si="0"/>
        <v>Yes</v>
      </c>
      <c r="H5" s="2" t="str">
        <f t="shared" ca="1" si="0"/>
        <v>Yes</v>
      </c>
      <c r="I5" s="2" t="str">
        <f t="shared" ca="1" si="0"/>
        <v>Yes</v>
      </c>
      <c r="J5" s="2" t="str">
        <f t="shared" ca="1" si="0"/>
        <v>Yes</v>
      </c>
      <c r="K5" s="2" t="str">
        <f t="shared" ca="1" si="0"/>
        <v>No</v>
      </c>
      <c r="L5" s="2" t="str">
        <f t="shared" ca="1" si="0"/>
        <v>No</v>
      </c>
      <c r="M5" s="2" t="str">
        <f t="shared" ca="1" si="0"/>
        <v>No</v>
      </c>
      <c r="N5" s="2" t="str">
        <f t="shared" ca="1" si="0"/>
        <v>No</v>
      </c>
      <c r="O5" s="46" t="str">
        <f t="shared" ca="1" si="0"/>
        <v>No</v>
      </c>
    </row>
    <row r="6" spans="1:15" x14ac:dyDescent="0.25">
      <c r="A6" s="120" t="s">
        <v>119</v>
      </c>
      <c r="B6" s="2" t="s">
        <v>59</v>
      </c>
      <c r="C6" s="123">
        <v>2</v>
      </c>
      <c r="D6" s="123">
        <f t="shared" ca="1" si="1"/>
        <v>12</v>
      </c>
      <c r="E6" s="123">
        <f t="shared" ref="E6:E7" ca="1" si="3">D6+C6</f>
        <v>14</v>
      </c>
      <c r="F6" s="123" t="str">
        <f t="shared" ca="1" si="0"/>
        <v>Yes</v>
      </c>
      <c r="G6" s="2" t="str">
        <f t="shared" ca="1" si="0"/>
        <v>Yes</v>
      </c>
      <c r="H6" s="2" t="str">
        <f t="shared" ca="1" si="0"/>
        <v>Yes</v>
      </c>
      <c r="I6" s="2" t="str">
        <f t="shared" ca="1" si="0"/>
        <v>No</v>
      </c>
      <c r="J6" s="2" t="str">
        <f t="shared" ca="1" si="0"/>
        <v>No</v>
      </c>
      <c r="K6" s="2" t="str">
        <f t="shared" ca="1" si="0"/>
        <v>No</v>
      </c>
      <c r="L6" s="2" t="str">
        <f t="shared" ca="1" si="0"/>
        <v>No</v>
      </c>
      <c r="M6" s="2" t="str">
        <f t="shared" ca="1" si="0"/>
        <v>No</v>
      </c>
      <c r="N6" s="2" t="str">
        <f t="shared" ca="1" si="0"/>
        <v>No</v>
      </c>
      <c r="O6" s="46" t="str">
        <f t="shared" ca="1" si="0"/>
        <v>No</v>
      </c>
    </row>
    <row r="7" spans="1:15" x14ac:dyDescent="0.25">
      <c r="A7" s="121" t="s">
        <v>119</v>
      </c>
      <c r="B7" s="96" t="s">
        <v>60</v>
      </c>
      <c r="C7" s="124">
        <v>-1</v>
      </c>
      <c r="D7" s="124">
        <f t="shared" ca="1" si="1"/>
        <v>9</v>
      </c>
      <c r="E7" s="124">
        <f t="shared" ca="1" si="3"/>
        <v>8</v>
      </c>
      <c r="F7" s="124" t="str">
        <f t="shared" ca="1" si="0"/>
        <v>No</v>
      </c>
      <c r="G7" s="96" t="str">
        <f t="shared" ca="1" si="0"/>
        <v>No</v>
      </c>
      <c r="H7" s="96" t="str">
        <f t="shared" ca="1" si="0"/>
        <v>No</v>
      </c>
      <c r="I7" s="96" t="str">
        <f t="shared" ca="1" si="0"/>
        <v>No</v>
      </c>
      <c r="J7" s="96" t="str">
        <f t="shared" ca="1" si="0"/>
        <v>No</v>
      </c>
      <c r="K7" s="96" t="str">
        <f t="shared" ca="1" si="0"/>
        <v>No</v>
      </c>
      <c r="L7" s="96" t="str">
        <f t="shared" ca="1" si="0"/>
        <v>No</v>
      </c>
      <c r="M7" s="96" t="str">
        <f t="shared" ca="1" si="0"/>
        <v>No</v>
      </c>
      <c r="N7" s="96" t="str">
        <f t="shared" ca="1" si="0"/>
        <v>No</v>
      </c>
      <c r="O7" s="98" t="str">
        <f t="shared" ca="1" si="0"/>
        <v>No</v>
      </c>
    </row>
    <row r="8" spans="1:15" x14ac:dyDescent="0.25">
      <c r="A8" s="120" t="s">
        <v>136</v>
      </c>
      <c r="B8" s="2" t="s">
        <v>58</v>
      </c>
      <c r="C8" s="123">
        <v>2</v>
      </c>
      <c r="D8" s="123">
        <f ca="1">RANDBETWEEN(1,20)</f>
        <v>6</v>
      </c>
      <c r="E8" s="123">
        <f ca="1">D8+C8</f>
        <v>8</v>
      </c>
      <c r="F8" s="123" t="str">
        <f t="shared" ca="1" si="0"/>
        <v>No</v>
      </c>
      <c r="G8" s="2" t="str">
        <f t="shared" ca="1" si="0"/>
        <v>No</v>
      </c>
      <c r="H8" s="2" t="str">
        <f t="shared" ca="1" si="0"/>
        <v>No</v>
      </c>
      <c r="I8" s="2" t="str">
        <f t="shared" ca="1" si="0"/>
        <v>No</v>
      </c>
      <c r="J8" s="2" t="str">
        <f t="shared" ca="1" si="0"/>
        <v>No</v>
      </c>
      <c r="K8" s="2" t="str">
        <f t="shared" ca="1" si="0"/>
        <v>No</v>
      </c>
      <c r="L8" s="2" t="str">
        <f t="shared" ca="1" si="0"/>
        <v>No</v>
      </c>
      <c r="M8" s="2" t="str">
        <f t="shared" ca="1" si="0"/>
        <v>No</v>
      </c>
      <c r="N8" s="2" t="str">
        <f t="shared" ca="1" si="0"/>
        <v>No</v>
      </c>
      <c r="O8" s="46" t="str">
        <f t="shared" ca="1" si="0"/>
        <v>No</v>
      </c>
    </row>
    <row r="9" spans="1:15" x14ac:dyDescent="0.25">
      <c r="A9" s="120" t="s">
        <v>136</v>
      </c>
      <c r="B9" s="2" t="s">
        <v>59</v>
      </c>
      <c r="C9" s="123">
        <v>2</v>
      </c>
      <c r="D9" s="123">
        <f t="shared" ca="1" si="1"/>
        <v>17</v>
      </c>
      <c r="E9" s="123">
        <f t="shared" ref="E9:E10" ca="1" si="4">D9+C9</f>
        <v>19</v>
      </c>
      <c r="F9" s="123" t="str">
        <f t="shared" ca="1" si="0"/>
        <v>Yes</v>
      </c>
      <c r="G9" s="2" t="str">
        <f t="shared" ca="1" si="0"/>
        <v>Yes</v>
      </c>
      <c r="H9" s="2" t="str">
        <f t="shared" ca="1" si="0"/>
        <v>Yes</v>
      </c>
      <c r="I9" s="2" t="str">
        <f t="shared" ca="1" si="0"/>
        <v>Yes</v>
      </c>
      <c r="J9" s="2" t="str">
        <f t="shared" ca="1" si="0"/>
        <v>Yes</v>
      </c>
      <c r="K9" s="2" t="str">
        <f t="shared" ca="1" si="0"/>
        <v>No</v>
      </c>
      <c r="L9" s="2" t="str">
        <f t="shared" ca="1" si="0"/>
        <v>No</v>
      </c>
      <c r="M9" s="2" t="str">
        <f t="shared" ca="1" si="0"/>
        <v>No</v>
      </c>
      <c r="N9" s="2" t="str">
        <f t="shared" ca="1" si="0"/>
        <v>No</v>
      </c>
      <c r="O9" s="46" t="str">
        <f t="shared" ca="1" si="0"/>
        <v>No</v>
      </c>
    </row>
    <row r="10" spans="1:15" x14ac:dyDescent="0.25">
      <c r="A10" s="121" t="s">
        <v>136</v>
      </c>
      <c r="B10" s="96" t="s">
        <v>60</v>
      </c>
      <c r="C10" s="124">
        <v>1</v>
      </c>
      <c r="D10" s="124">
        <f t="shared" ca="1" si="1"/>
        <v>18</v>
      </c>
      <c r="E10" s="124">
        <f t="shared" ca="1" si="4"/>
        <v>19</v>
      </c>
      <c r="F10" s="124" t="str">
        <f t="shared" ca="1" si="0"/>
        <v>Yes</v>
      </c>
      <c r="G10" s="96" t="str">
        <f t="shared" ca="1" si="0"/>
        <v>Yes</v>
      </c>
      <c r="H10" s="96" t="str">
        <f t="shared" ca="1" si="0"/>
        <v>Yes</v>
      </c>
      <c r="I10" s="96" t="str">
        <f t="shared" ca="1" si="0"/>
        <v>Yes</v>
      </c>
      <c r="J10" s="96" t="str">
        <f t="shared" ca="1" si="0"/>
        <v>Yes</v>
      </c>
      <c r="K10" s="96" t="str">
        <f t="shared" ca="1" si="0"/>
        <v>No</v>
      </c>
      <c r="L10" s="96" t="str">
        <f t="shared" ca="1" si="0"/>
        <v>No</v>
      </c>
      <c r="M10" s="96" t="str">
        <f t="shared" ca="1" si="0"/>
        <v>No</v>
      </c>
      <c r="N10" s="96" t="str">
        <f t="shared" ca="1" si="0"/>
        <v>No</v>
      </c>
      <c r="O10" s="98" t="str">
        <f t="shared" ca="1" si="0"/>
        <v>No</v>
      </c>
    </row>
    <row r="11" spans="1:15" x14ac:dyDescent="0.25">
      <c r="A11" s="120" t="s">
        <v>135</v>
      </c>
      <c r="B11" s="2" t="s">
        <v>58</v>
      </c>
      <c r="C11" s="123">
        <v>4</v>
      </c>
      <c r="D11" s="123">
        <f ca="1">RANDBETWEEN(1,20)</f>
        <v>19</v>
      </c>
      <c r="E11" s="123">
        <f ca="1">D11+C11</f>
        <v>23</v>
      </c>
      <c r="F11" s="123" t="str">
        <f t="shared" ca="1" si="0"/>
        <v>Yes</v>
      </c>
      <c r="G11" s="2" t="str">
        <f t="shared" ca="1" si="0"/>
        <v>Yes</v>
      </c>
      <c r="H11" s="2" t="str">
        <f t="shared" ca="1" si="0"/>
        <v>Yes</v>
      </c>
      <c r="I11" s="2" t="str">
        <f t="shared" ca="1" si="0"/>
        <v>Yes</v>
      </c>
      <c r="J11" s="2" t="str">
        <f t="shared" ca="1" si="0"/>
        <v>Yes</v>
      </c>
      <c r="K11" s="2" t="str">
        <f t="shared" ca="1" si="0"/>
        <v>Yes</v>
      </c>
      <c r="L11" s="2" t="str">
        <f t="shared" ca="1" si="0"/>
        <v>Yes</v>
      </c>
      <c r="M11" s="2" t="str">
        <f t="shared" ca="1" si="0"/>
        <v>No</v>
      </c>
      <c r="N11" s="2" t="str">
        <f t="shared" ca="1" si="0"/>
        <v>No</v>
      </c>
      <c r="O11" s="46" t="str">
        <f t="shared" ca="1" si="0"/>
        <v>No</v>
      </c>
    </row>
    <row r="12" spans="1:15" x14ac:dyDescent="0.25">
      <c r="A12" s="120" t="s">
        <v>135</v>
      </c>
      <c r="B12" s="2" t="s">
        <v>59</v>
      </c>
      <c r="C12" s="123">
        <v>2</v>
      </c>
      <c r="D12" s="123">
        <f t="shared" ca="1" si="1"/>
        <v>18</v>
      </c>
      <c r="E12" s="123">
        <f t="shared" ref="E12:E13" ca="1" si="5">D12+C12</f>
        <v>20</v>
      </c>
      <c r="F12" s="123" t="str">
        <f t="shared" ca="1" si="0"/>
        <v>Yes</v>
      </c>
      <c r="G12" s="2" t="str">
        <f t="shared" ca="1" si="0"/>
        <v>Yes</v>
      </c>
      <c r="H12" s="2" t="str">
        <f t="shared" ca="1" si="0"/>
        <v>Yes</v>
      </c>
      <c r="I12" s="2" t="str">
        <f t="shared" ca="1" si="0"/>
        <v>Yes</v>
      </c>
      <c r="J12" s="2" t="str">
        <f t="shared" ca="1" si="0"/>
        <v>Yes</v>
      </c>
      <c r="K12" s="2" t="str">
        <f t="shared" ca="1" si="0"/>
        <v>Yes</v>
      </c>
      <c r="L12" s="2" t="str">
        <f t="shared" ca="1" si="0"/>
        <v>No</v>
      </c>
      <c r="M12" s="2" t="str">
        <f t="shared" ca="1" si="0"/>
        <v>No</v>
      </c>
      <c r="N12" s="2" t="str">
        <f t="shared" ca="1" si="0"/>
        <v>No</v>
      </c>
      <c r="O12" s="46" t="str">
        <f t="shared" ca="1" si="0"/>
        <v>No</v>
      </c>
    </row>
    <row r="13" spans="1:15" x14ac:dyDescent="0.25">
      <c r="A13" s="121" t="s">
        <v>135</v>
      </c>
      <c r="B13" s="96" t="s">
        <v>60</v>
      </c>
      <c r="C13" s="124">
        <v>1</v>
      </c>
      <c r="D13" s="124">
        <f t="shared" ca="1" si="1"/>
        <v>2</v>
      </c>
      <c r="E13" s="124">
        <f t="shared" ca="1" si="5"/>
        <v>3</v>
      </c>
      <c r="F13" s="124" t="str">
        <f t="shared" ca="1" si="0"/>
        <v>No</v>
      </c>
      <c r="G13" s="96" t="str">
        <f t="shared" ca="1" si="0"/>
        <v>No</v>
      </c>
      <c r="H13" s="96" t="str">
        <f t="shared" ca="1" si="0"/>
        <v>No</v>
      </c>
      <c r="I13" s="96" t="str">
        <f t="shared" ca="1" si="0"/>
        <v>No</v>
      </c>
      <c r="J13" s="96" t="str">
        <f t="shared" ca="1" si="0"/>
        <v>No</v>
      </c>
      <c r="K13" s="96" t="str">
        <f t="shared" ca="1" si="0"/>
        <v>No</v>
      </c>
      <c r="L13" s="96" t="str">
        <f t="shared" ca="1" si="0"/>
        <v>No</v>
      </c>
      <c r="M13" s="96" t="str">
        <f t="shared" ca="1" si="0"/>
        <v>No</v>
      </c>
      <c r="N13" s="96" t="str">
        <f t="shared" ca="1" si="0"/>
        <v>No</v>
      </c>
      <c r="O13" s="98" t="str">
        <f t="shared" ca="1" si="0"/>
        <v>No</v>
      </c>
    </row>
    <row r="14" spans="1:15" x14ac:dyDescent="0.25">
      <c r="A14" s="120" t="s">
        <v>90</v>
      </c>
      <c r="B14" s="2" t="s">
        <v>58</v>
      </c>
      <c r="C14" s="123">
        <v>0</v>
      </c>
      <c r="D14" s="123">
        <f ca="1">RANDBETWEEN(1,20)</f>
        <v>14</v>
      </c>
      <c r="E14" s="123">
        <f ca="1">D14+C14</f>
        <v>14</v>
      </c>
      <c r="F14" s="123" t="str">
        <f t="shared" ref="F14:O32" ca="1" si="6">IF($E14&gt;F$1-1,"Yes","No")</f>
        <v>Yes</v>
      </c>
      <c r="G14" s="2" t="str">
        <f t="shared" ca="1" si="6"/>
        <v>Yes</v>
      </c>
      <c r="H14" s="2" t="str">
        <f t="shared" ca="1" si="6"/>
        <v>Yes</v>
      </c>
      <c r="I14" s="2" t="str">
        <f t="shared" ca="1" si="6"/>
        <v>No</v>
      </c>
      <c r="J14" s="2" t="str">
        <f t="shared" ca="1" si="6"/>
        <v>No</v>
      </c>
      <c r="K14" s="2" t="str">
        <f t="shared" ca="1" si="6"/>
        <v>No</v>
      </c>
      <c r="L14" s="2" t="str">
        <f t="shared" ca="1" si="6"/>
        <v>No</v>
      </c>
      <c r="M14" s="2" t="str">
        <f t="shared" ca="1" si="6"/>
        <v>No</v>
      </c>
      <c r="N14" s="2" t="str">
        <f t="shared" ca="1" si="6"/>
        <v>No</v>
      </c>
      <c r="O14" s="46" t="str">
        <f t="shared" ca="1" si="6"/>
        <v>No</v>
      </c>
    </row>
    <row r="15" spans="1:15" x14ac:dyDescent="0.25">
      <c r="A15" s="120" t="s">
        <v>90</v>
      </c>
      <c r="B15" s="2" t="s">
        <v>59</v>
      </c>
      <c r="C15" s="123">
        <v>-1</v>
      </c>
      <c r="D15" s="123">
        <f t="shared" ca="1" si="1"/>
        <v>5</v>
      </c>
      <c r="E15" s="123">
        <f t="shared" ref="E15:E20" ca="1" si="7">D15+C15</f>
        <v>4</v>
      </c>
      <c r="F15" s="123" t="str">
        <f t="shared" ca="1" si="6"/>
        <v>No</v>
      </c>
      <c r="G15" s="2" t="str">
        <f t="shared" ca="1" si="6"/>
        <v>No</v>
      </c>
      <c r="H15" s="2" t="str">
        <f t="shared" ca="1" si="6"/>
        <v>No</v>
      </c>
      <c r="I15" s="2" t="str">
        <f t="shared" ca="1" si="6"/>
        <v>No</v>
      </c>
      <c r="J15" s="2" t="str">
        <f t="shared" ca="1" si="6"/>
        <v>No</v>
      </c>
      <c r="K15" s="2" t="str">
        <f t="shared" ca="1" si="6"/>
        <v>No</v>
      </c>
      <c r="L15" s="2" t="str">
        <f t="shared" ca="1" si="6"/>
        <v>No</v>
      </c>
      <c r="M15" s="2" t="str">
        <f t="shared" ca="1" si="6"/>
        <v>No</v>
      </c>
      <c r="N15" s="2" t="str">
        <f t="shared" ca="1" si="6"/>
        <v>No</v>
      </c>
      <c r="O15" s="46" t="str">
        <f t="shared" ca="1" si="6"/>
        <v>No</v>
      </c>
    </row>
    <row r="16" spans="1:15" x14ac:dyDescent="0.25">
      <c r="A16" s="121" t="s">
        <v>90</v>
      </c>
      <c r="B16" s="96" t="s">
        <v>60</v>
      </c>
      <c r="C16" s="124">
        <v>3</v>
      </c>
      <c r="D16" s="124">
        <f t="shared" ca="1" si="1"/>
        <v>20</v>
      </c>
      <c r="E16" s="124">
        <f t="shared" ca="1" si="7"/>
        <v>23</v>
      </c>
      <c r="F16" s="124" t="str">
        <f t="shared" ca="1" si="6"/>
        <v>Yes</v>
      </c>
      <c r="G16" s="96" t="str">
        <f t="shared" ca="1" si="6"/>
        <v>Yes</v>
      </c>
      <c r="H16" s="96" t="str">
        <f t="shared" ca="1" si="6"/>
        <v>Yes</v>
      </c>
      <c r="I16" s="96" t="str">
        <f t="shared" ca="1" si="6"/>
        <v>Yes</v>
      </c>
      <c r="J16" s="96" t="str">
        <f t="shared" ca="1" si="6"/>
        <v>Yes</v>
      </c>
      <c r="K16" s="96" t="str">
        <f t="shared" ca="1" si="6"/>
        <v>Yes</v>
      </c>
      <c r="L16" s="96" t="str">
        <f t="shared" ca="1" si="6"/>
        <v>Yes</v>
      </c>
      <c r="M16" s="96" t="str">
        <f t="shared" ca="1" si="6"/>
        <v>No</v>
      </c>
      <c r="N16" s="96" t="str">
        <f t="shared" ca="1" si="6"/>
        <v>No</v>
      </c>
      <c r="O16" s="98" t="str">
        <f t="shared" ca="1" si="6"/>
        <v>No</v>
      </c>
    </row>
    <row r="17" spans="1:15" x14ac:dyDescent="0.25">
      <c r="A17" s="120" t="s">
        <v>117</v>
      </c>
      <c r="B17" s="2" t="s">
        <v>58</v>
      </c>
      <c r="C17" s="123">
        <v>2</v>
      </c>
      <c r="D17" s="123">
        <f t="shared" ca="1" si="1"/>
        <v>12</v>
      </c>
      <c r="E17" s="123">
        <f t="shared" ref="E17:E19" ca="1" si="8">D17+C17</f>
        <v>14</v>
      </c>
      <c r="F17" s="123" t="str">
        <f t="shared" ca="1" si="6"/>
        <v>Yes</v>
      </c>
      <c r="G17" s="2" t="str">
        <f t="shared" ca="1" si="6"/>
        <v>Yes</v>
      </c>
      <c r="H17" s="2" t="str">
        <f t="shared" ca="1" si="6"/>
        <v>Yes</v>
      </c>
      <c r="I17" s="2" t="str">
        <f t="shared" ca="1" si="6"/>
        <v>No</v>
      </c>
      <c r="J17" s="2" t="str">
        <f t="shared" ca="1" si="6"/>
        <v>No</v>
      </c>
      <c r="K17" s="2" t="str">
        <f t="shared" ca="1" si="6"/>
        <v>No</v>
      </c>
      <c r="L17" s="2" t="str">
        <f t="shared" ca="1" si="6"/>
        <v>No</v>
      </c>
      <c r="M17" s="2" t="str">
        <f t="shared" ca="1" si="6"/>
        <v>No</v>
      </c>
      <c r="N17" s="2" t="str">
        <f t="shared" ca="1" si="6"/>
        <v>No</v>
      </c>
      <c r="O17" s="46" t="str">
        <f t="shared" ca="1" si="6"/>
        <v>No</v>
      </c>
    </row>
    <row r="18" spans="1:15" x14ac:dyDescent="0.25">
      <c r="A18" s="120" t="s">
        <v>117</v>
      </c>
      <c r="B18" s="2" t="s">
        <v>59</v>
      </c>
      <c r="C18" s="123">
        <v>3</v>
      </c>
      <c r="D18" s="123">
        <f t="shared" ca="1" si="1"/>
        <v>12</v>
      </c>
      <c r="E18" s="123">
        <f t="shared" ca="1" si="8"/>
        <v>15</v>
      </c>
      <c r="F18" s="123" t="str">
        <f t="shared" ca="1" si="6"/>
        <v>Yes</v>
      </c>
      <c r="G18" s="2" t="str">
        <f t="shared" ca="1" si="6"/>
        <v>Yes</v>
      </c>
      <c r="H18" s="2" t="str">
        <f t="shared" ca="1" si="6"/>
        <v>Yes</v>
      </c>
      <c r="I18" s="2" t="str">
        <f t="shared" ca="1" si="6"/>
        <v>No</v>
      </c>
      <c r="J18" s="2" t="str">
        <f t="shared" ca="1" si="6"/>
        <v>No</v>
      </c>
      <c r="K18" s="2" t="str">
        <f t="shared" ca="1" si="6"/>
        <v>No</v>
      </c>
      <c r="L18" s="2" t="str">
        <f t="shared" ca="1" si="6"/>
        <v>No</v>
      </c>
      <c r="M18" s="2" t="str">
        <f t="shared" ca="1" si="6"/>
        <v>No</v>
      </c>
      <c r="N18" s="2" t="str">
        <f t="shared" ca="1" si="6"/>
        <v>No</v>
      </c>
      <c r="O18" s="46" t="str">
        <f t="shared" ca="1" si="6"/>
        <v>No</v>
      </c>
    </row>
    <row r="19" spans="1:15" x14ac:dyDescent="0.25">
      <c r="A19" s="121" t="s">
        <v>117</v>
      </c>
      <c r="B19" s="96" t="s">
        <v>60</v>
      </c>
      <c r="C19" s="124">
        <v>0</v>
      </c>
      <c r="D19" s="124">
        <f t="shared" ca="1" si="1"/>
        <v>16</v>
      </c>
      <c r="E19" s="124">
        <f t="shared" ca="1" si="8"/>
        <v>16</v>
      </c>
      <c r="F19" s="124" t="str">
        <f t="shared" ca="1" si="6"/>
        <v>Yes</v>
      </c>
      <c r="G19" s="96" t="str">
        <f t="shared" ca="1" si="6"/>
        <v>Yes</v>
      </c>
      <c r="H19" s="96" t="str">
        <f t="shared" ca="1" si="6"/>
        <v>Yes</v>
      </c>
      <c r="I19" s="96" t="str">
        <f t="shared" ca="1" si="6"/>
        <v>Yes</v>
      </c>
      <c r="J19" s="96" t="str">
        <f t="shared" ca="1" si="6"/>
        <v>No</v>
      </c>
      <c r="K19" s="96" t="str">
        <f t="shared" ca="1" si="6"/>
        <v>No</v>
      </c>
      <c r="L19" s="96" t="str">
        <f t="shared" ca="1" si="6"/>
        <v>No</v>
      </c>
      <c r="M19" s="96" t="str">
        <f t="shared" ca="1" si="6"/>
        <v>No</v>
      </c>
      <c r="N19" s="96" t="str">
        <f t="shared" ca="1" si="6"/>
        <v>No</v>
      </c>
      <c r="O19" s="98" t="str">
        <f t="shared" ca="1" si="6"/>
        <v>No</v>
      </c>
    </row>
    <row r="20" spans="1:15" x14ac:dyDescent="0.25">
      <c r="A20" s="120" t="s">
        <v>115</v>
      </c>
      <c r="B20" s="2" t="s">
        <v>58</v>
      </c>
      <c r="C20" s="123">
        <v>2</v>
      </c>
      <c r="D20" s="123">
        <f t="shared" ca="1" si="1"/>
        <v>2</v>
      </c>
      <c r="E20" s="123">
        <f t="shared" ca="1" si="7"/>
        <v>4</v>
      </c>
      <c r="F20" s="123" t="str">
        <f t="shared" ca="1" si="6"/>
        <v>No</v>
      </c>
      <c r="G20" s="2" t="str">
        <f t="shared" ca="1" si="6"/>
        <v>No</v>
      </c>
      <c r="H20" s="2" t="str">
        <f t="shared" ca="1" si="6"/>
        <v>No</v>
      </c>
      <c r="I20" s="2" t="str">
        <f t="shared" ca="1" si="6"/>
        <v>No</v>
      </c>
      <c r="J20" s="2" t="str">
        <f t="shared" ca="1" si="6"/>
        <v>No</v>
      </c>
      <c r="K20" s="2" t="str">
        <f t="shared" ca="1" si="6"/>
        <v>No</v>
      </c>
      <c r="L20" s="2" t="str">
        <f t="shared" ca="1" si="6"/>
        <v>No</v>
      </c>
      <c r="M20" s="2" t="str">
        <f t="shared" ca="1" si="6"/>
        <v>No</v>
      </c>
      <c r="N20" s="2" t="str">
        <f t="shared" ca="1" si="6"/>
        <v>No</v>
      </c>
      <c r="O20" s="46" t="str">
        <f t="shared" ca="1" si="6"/>
        <v>No</v>
      </c>
    </row>
    <row r="21" spans="1:15" x14ac:dyDescent="0.25">
      <c r="A21" s="120" t="s">
        <v>115</v>
      </c>
      <c r="B21" s="2" t="s">
        <v>59</v>
      </c>
      <c r="C21" s="123">
        <v>3</v>
      </c>
      <c r="D21" s="123">
        <f t="shared" ca="1" si="1"/>
        <v>11</v>
      </c>
      <c r="E21" s="123">
        <f t="shared" ref="E21:E25" ca="1" si="9">D21+C21</f>
        <v>14</v>
      </c>
      <c r="F21" s="123" t="str">
        <f t="shared" ca="1" si="6"/>
        <v>Yes</v>
      </c>
      <c r="G21" s="2" t="str">
        <f t="shared" ca="1" si="6"/>
        <v>Yes</v>
      </c>
      <c r="H21" s="2" t="str">
        <f t="shared" ca="1" si="6"/>
        <v>Yes</v>
      </c>
      <c r="I21" s="2" t="str">
        <f t="shared" ca="1" si="6"/>
        <v>No</v>
      </c>
      <c r="J21" s="2" t="str">
        <f t="shared" ca="1" si="6"/>
        <v>No</v>
      </c>
      <c r="K21" s="2" t="str">
        <f t="shared" ca="1" si="6"/>
        <v>No</v>
      </c>
      <c r="L21" s="2" t="str">
        <f t="shared" ca="1" si="6"/>
        <v>No</v>
      </c>
      <c r="M21" s="2" t="str">
        <f t="shared" ca="1" si="6"/>
        <v>No</v>
      </c>
      <c r="N21" s="2" t="str">
        <f t="shared" ca="1" si="6"/>
        <v>No</v>
      </c>
      <c r="O21" s="46" t="str">
        <f t="shared" ca="1" si="6"/>
        <v>No</v>
      </c>
    </row>
    <row r="22" spans="1:15" x14ac:dyDescent="0.25">
      <c r="A22" s="121" t="s">
        <v>115</v>
      </c>
      <c r="B22" s="96" t="s">
        <v>60</v>
      </c>
      <c r="C22" s="124">
        <v>0</v>
      </c>
      <c r="D22" s="124">
        <f t="shared" ca="1" si="1"/>
        <v>8</v>
      </c>
      <c r="E22" s="124">
        <f t="shared" ca="1" si="9"/>
        <v>8</v>
      </c>
      <c r="F22" s="124" t="str">
        <f t="shared" ca="1" si="6"/>
        <v>No</v>
      </c>
      <c r="G22" s="96" t="str">
        <f t="shared" ca="1" si="6"/>
        <v>No</v>
      </c>
      <c r="H22" s="96" t="str">
        <f t="shared" ca="1" si="6"/>
        <v>No</v>
      </c>
      <c r="I22" s="96" t="str">
        <f t="shared" ca="1" si="6"/>
        <v>No</v>
      </c>
      <c r="J22" s="96" t="str">
        <f t="shared" ca="1" si="6"/>
        <v>No</v>
      </c>
      <c r="K22" s="96" t="str">
        <f t="shared" ca="1" si="6"/>
        <v>No</v>
      </c>
      <c r="L22" s="96" t="str">
        <f t="shared" ca="1" si="6"/>
        <v>No</v>
      </c>
      <c r="M22" s="96" t="str">
        <f t="shared" ca="1" si="6"/>
        <v>No</v>
      </c>
      <c r="N22" s="96" t="str">
        <f t="shared" ca="1" si="6"/>
        <v>No</v>
      </c>
      <c r="O22" s="98" t="str">
        <f t="shared" ca="1" si="6"/>
        <v>No</v>
      </c>
    </row>
    <row r="23" spans="1:15" x14ac:dyDescent="0.25">
      <c r="A23" s="120" t="s">
        <v>116</v>
      </c>
      <c r="B23" s="2" t="s">
        <v>58</v>
      </c>
      <c r="C23" s="123">
        <v>4</v>
      </c>
      <c r="D23" s="123">
        <f t="shared" ca="1" si="1"/>
        <v>11</v>
      </c>
      <c r="E23" s="123">
        <f t="shared" ca="1" si="9"/>
        <v>15</v>
      </c>
      <c r="F23" s="123" t="str">
        <f t="shared" ca="1" si="6"/>
        <v>Yes</v>
      </c>
      <c r="G23" s="2" t="str">
        <f t="shared" ca="1" si="6"/>
        <v>Yes</v>
      </c>
      <c r="H23" s="2" t="str">
        <f t="shared" ca="1" si="6"/>
        <v>Yes</v>
      </c>
      <c r="I23" s="2" t="str">
        <f t="shared" ca="1" si="6"/>
        <v>No</v>
      </c>
      <c r="J23" s="2" t="str">
        <f t="shared" ca="1" si="6"/>
        <v>No</v>
      </c>
      <c r="K23" s="2" t="str">
        <f t="shared" ca="1" si="6"/>
        <v>No</v>
      </c>
      <c r="L23" s="2" t="str">
        <f t="shared" ca="1" si="6"/>
        <v>No</v>
      </c>
      <c r="M23" s="2" t="str">
        <f t="shared" ca="1" si="6"/>
        <v>No</v>
      </c>
      <c r="N23" s="2" t="str">
        <f t="shared" ca="1" si="6"/>
        <v>No</v>
      </c>
      <c r="O23" s="46" t="str">
        <f t="shared" ca="1" si="6"/>
        <v>No</v>
      </c>
    </row>
    <row r="24" spans="1:15" x14ac:dyDescent="0.25">
      <c r="A24" s="120" t="s">
        <v>116</v>
      </c>
      <c r="B24" s="2" t="s">
        <v>59</v>
      </c>
      <c r="C24" s="123">
        <v>3</v>
      </c>
      <c r="D24" s="123">
        <f t="shared" ca="1" si="1"/>
        <v>12</v>
      </c>
      <c r="E24" s="123">
        <f t="shared" ca="1" si="9"/>
        <v>15</v>
      </c>
      <c r="F24" s="123" t="str">
        <f t="shared" ca="1" si="6"/>
        <v>Yes</v>
      </c>
      <c r="G24" s="2" t="str">
        <f t="shared" ca="1" si="6"/>
        <v>Yes</v>
      </c>
      <c r="H24" s="2" t="str">
        <f t="shared" ca="1" si="6"/>
        <v>Yes</v>
      </c>
      <c r="I24" s="2" t="str">
        <f t="shared" ca="1" si="6"/>
        <v>No</v>
      </c>
      <c r="J24" s="2" t="str">
        <f t="shared" ca="1" si="6"/>
        <v>No</v>
      </c>
      <c r="K24" s="2" t="str">
        <f t="shared" ca="1" si="6"/>
        <v>No</v>
      </c>
      <c r="L24" s="2" t="str">
        <f t="shared" ca="1" si="6"/>
        <v>No</v>
      </c>
      <c r="M24" s="2" t="str">
        <f t="shared" ca="1" si="6"/>
        <v>No</v>
      </c>
      <c r="N24" s="2" t="str">
        <f t="shared" ca="1" si="6"/>
        <v>No</v>
      </c>
      <c r="O24" s="46" t="str">
        <f t="shared" ca="1" si="6"/>
        <v>No</v>
      </c>
    </row>
    <row r="25" spans="1:15" x14ac:dyDescent="0.25">
      <c r="A25" s="121" t="s">
        <v>116</v>
      </c>
      <c r="B25" s="96" t="s">
        <v>60</v>
      </c>
      <c r="C25" s="124">
        <v>0</v>
      </c>
      <c r="D25" s="124">
        <f t="shared" ca="1" si="1"/>
        <v>17</v>
      </c>
      <c r="E25" s="124">
        <f t="shared" ca="1" si="9"/>
        <v>17</v>
      </c>
      <c r="F25" s="124" t="str">
        <f t="shared" ca="1" si="6"/>
        <v>Yes</v>
      </c>
      <c r="G25" s="96" t="str">
        <f t="shared" ca="1" si="6"/>
        <v>Yes</v>
      </c>
      <c r="H25" s="96" t="str">
        <f t="shared" ca="1" si="6"/>
        <v>Yes</v>
      </c>
      <c r="I25" s="96" t="str">
        <f t="shared" ca="1" si="6"/>
        <v>Yes</v>
      </c>
      <c r="J25" s="96" t="str">
        <f t="shared" ca="1" si="6"/>
        <v>No</v>
      </c>
      <c r="K25" s="96" t="str">
        <f t="shared" ca="1" si="6"/>
        <v>No</v>
      </c>
      <c r="L25" s="96" t="str">
        <f t="shared" ca="1" si="6"/>
        <v>No</v>
      </c>
      <c r="M25" s="96" t="str">
        <f t="shared" ca="1" si="6"/>
        <v>No</v>
      </c>
      <c r="N25" s="96" t="str">
        <f t="shared" ca="1" si="6"/>
        <v>No</v>
      </c>
      <c r="O25" s="98" t="str">
        <f t="shared" ca="1" si="6"/>
        <v>No</v>
      </c>
    </row>
    <row r="26" spans="1:15" x14ac:dyDescent="0.25">
      <c r="A26" s="120" t="s">
        <v>103</v>
      </c>
      <c r="B26" s="2" t="s">
        <v>58</v>
      </c>
      <c r="C26" s="123">
        <v>4</v>
      </c>
      <c r="D26" s="123">
        <f ca="1">RANDBETWEEN(1,20)</f>
        <v>19</v>
      </c>
      <c r="E26" s="123">
        <f ca="1">D26+C26</f>
        <v>23</v>
      </c>
      <c r="F26" s="123" t="str">
        <f t="shared" ca="1" si="6"/>
        <v>Yes</v>
      </c>
      <c r="G26" s="2" t="str">
        <f t="shared" ca="1" si="6"/>
        <v>Yes</v>
      </c>
      <c r="H26" s="2" t="str">
        <f t="shared" ca="1" si="6"/>
        <v>Yes</v>
      </c>
      <c r="I26" s="2" t="str">
        <f t="shared" ca="1" si="6"/>
        <v>Yes</v>
      </c>
      <c r="J26" s="2" t="str">
        <f t="shared" ca="1" si="6"/>
        <v>Yes</v>
      </c>
      <c r="K26" s="2" t="str">
        <f t="shared" ca="1" si="6"/>
        <v>Yes</v>
      </c>
      <c r="L26" s="2" t="str">
        <f t="shared" ca="1" si="6"/>
        <v>Yes</v>
      </c>
      <c r="M26" s="2" t="str">
        <f t="shared" ca="1" si="6"/>
        <v>No</v>
      </c>
      <c r="N26" s="2" t="str">
        <f t="shared" ca="1" si="6"/>
        <v>No</v>
      </c>
      <c r="O26" s="46" t="str">
        <f t="shared" ca="1" si="6"/>
        <v>No</v>
      </c>
    </row>
    <row r="27" spans="1:15" x14ac:dyDescent="0.25">
      <c r="A27" s="120" t="s">
        <v>103</v>
      </c>
      <c r="B27" s="2" t="s">
        <v>59</v>
      </c>
      <c r="C27" s="123">
        <v>-1</v>
      </c>
      <c r="D27" s="123">
        <f t="shared" ca="1" si="1"/>
        <v>6</v>
      </c>
      <c r="E27" s="123">
        <f t="shared" ref="E27:E28" ca="1" si="10">D27+C27</f>
        <v>5</v>
      </c>
      <c r="F27" s="123" t="str">
        <f t="shared" ca="1" si="6"/>
        <v>No</v>
      </c>
      <c r="G27" s="2" t="str">
        <f t="shared" ca="1" si="6"/>
        <v>No</v>
      </c>
      <c r="H27" s="2" t="str">
        <f t="shared" ca="1" si="6"/>
        <v>No</v>
      </c>
      <c r="I27" s="2" t="str">
        <f t="shared" ca="1" si="6"/>
        <v>No</v>
      </c>
      <c r="J27" s="2" t="str">
        <f t="shared" ca="1" si="6"/>
        <v>No</v>
      </c>
      <c r="K27" s="2" t="str">
        <f t="shared" ca="1" si="6"/>
        <v>No</v>
      </c>
      <c r="L27" s="2" t="str">
        <f t="shared" ca="1" si="6"/>
        <v>No</v>
      </c>
      <c r="M27" s="2" t="str">
        <f t="shared" ca="1" si="6"/>
        <v>No</v>
      </c>
      <c r="N27" s="2" t="str">
        <f t="shared" ca="1" si="6"/>
        <v>No</v>
      </c>
      <c r="O27" s="46" t="str">
        <f t="shared" ca="1" si="6"/>
        <v>No</v>
      </c>
    </row>
    <row r="28" spans="1:15" x14ac:dyDescent="0.25">
      <c r="A28" s="121" t="s">
        <v>103</v>
      </c>
      <c r="B28" s="96" t="s">
        <v>60</v>
      </c>
      <c r="C28" s="124">
        <v>0</v>
      </c>
      <c r="D28" s="124">
        <f t="shared" ca="1" si="1"/>
        <v>8</v>
      </c>
      <c r="E28" s="124">
        <f t="shared" ca="1" si="10"/>
        <v>8</v>
      </c>
      <c r="F28" s="124" t="str">
        <f t="shared" ca="1" si="6"/>
        <v>No</v>
      </c>
      <c r="G28" s="96" t="str">
        <f t="shared" ca="1" si="6"/>
        <v>No</v>
      </c>
      <c r="H28" s="96" t="str">
        <f t="shared" ca="1" si="6"/>
        <v>No</v>
      </c>
      <c r="I28" s="96" t="str">
        <f t="shared" ca="1" si="6"/>
        <v>No</v>
      </c>
      <c r="J28" s="96" t="str">
        <f t="shared" ca="1" si="6"/>
        <v>No</v>
      </c>
      <c r="K28" s="96" t="str">
        <f t="shared" ca="1" si="6"/>
        <v>No</v>
      </c>
      <c r="L28" s="96" t="str">
        <f t="shared" ca="1" si="6"/>
        <v>No</v>
      </c>
      <c r="M28" s="96" t="str">
        <f t="shared" ca="1" si="6"/>
        <v>No</v>
      </c>
      <c r="N28" s="96" t="str">
        <f t="shared" ca="1" si="6"/>
        <v>No</v>
      </c>
      <c r="O28" s="98" t="str">
        <f t="shared" ca="1" si="6"/>
        <v>No</v>
      </c>
    </row>
    <row r="29" spans="1:15" x14ac:dyDescent="0.25">
      <c r="A29" s="118" t="s">
        <v>76</v>
      </c>
      <c r="B29" s="2" t="s">
        <v>58</v>
      </c>
      <c r="C29" s="123">
        <v>2</v>
      </c>
      <c r="D29" s="123">
        <f t="shared" ca="1" si="1"/>
        <v>17</v>
      </c>
      <c r="E29" s="123">
        <f t="shared" ref="E29:E31" ca="1" si="11">D29+C29</f>
        <v>19</v>
      </c>
      <c r="F29" s="123" t="str">
        <f t="shared" ca="1" si="6"/>
        <v>Yes</v>
      </c>
      <c r="G29" s="2" t="str">
        <f t="shared" ca="1" si="6"/>
        <v>Yes</v>
      </c>
      <c r="H29" s="2" t="str">
        <f t="shared" ca="1" si="6"/>
        <v>Yes</v>
      </c>
      <c r="I29" s="2" t="str">
        <f t="shared" ca="1" si="6"/>
        <v>Yes</v>
      </c>
      <c r="J29" s="2" t="str">
        <f t="shared" ca="1" si="6"/>
        <v>Yes</v>
      </c>
      <c r="K29" s="2" t="str">
        <f t="shared" ca="1" si="6"/>
        <v>No</v>
      </c>
      <c r="L29" s="2" t="str">
        <f t="shared" ca="1" si="6"/>
        <v>No</v>
      </c>
      <c r="M29" s="2" t="str">
        <f t="shared" ca="1" si="6"/>
        <v>No</v>
      </c>
      <c r="N29" s="2" t="str">
        <f t="shared" ca="1" si="6"/>
        <v>No</v>
      </c>
      <c r="O29" s="46" t="str">
        <f t="shared" ca="1" si="6"/>
        <v>No</v>
      </c>
    </row>
    <row r="30" spans="1:15" x14ac:dyDescent="0.25">
      <c r="A30" s="118" t="s">
        <v>76</v>
      </c>
      <c r="B30" s="2" t="s">
        <v>59</v>
      </c>
      <c r="C30" s="123">
        <v>4</v>
      </c>
      <c r="D30" s="123">
        <f t="shared" ca="1" si="1"/>
        <v>2</v>
      </c>
      <c r="E30" s="123">
        <f t="shared" ca="1" si="11"/>
        <v>6</v>
      </c>
      <c r="F30" s="123" t="str">
        <f t="shared" ca="1" si="6"/>
        <v>No</v>
      </c>
      <c r="G30" s="2" t="str">
        <f t="shared" ca="1" si="6"/>
        <v>No</v>
      </c>
      <c r="H30" s="2" t="str">
        <f t="shared" ca="1" si="6"/>
        <v>No</v>
      </c>
      <c r="I30" s="2" t="str">
        <f t="shared" ca="1" si="6"/>
        <v>No</v>
      </c>
      <c r="J30" s="2" t="str">
        <f t="shared" ca="1" si="6"/>
        <v>No</v>
      </c>
      <c r="K30" s="2" t="str">
        <f t="shared" ca="1" si="6"/>
        <v>No</v>
      </c>
      <c r="L30" s="2" t="str">
        <f t="shared" ca="1" si="6"/>
        <v>No</v>
      </c>
      <c r="M30" s="2" t="str">
        <f t="shared" ca="1" si="6"/>
        <v>No</v>
      </c>
      <c r="N30" s="2" t="str">
        <f t="shared" ca="1" si="6"/>
        <v>No</v>
      </c>
      <c r="O30" s="46" t="str">
        <f t="shared" ca="1" si="6"/>
        <v>No</v>
      </c>
    </row>
    <row r="31" spans="1:15" x14ac:dyDescent="0.25">
      <c r="A31" s="119" t="s">
        <v>76</v>
      </c>
      <c r="B31" s="96" t="s">
        <v>60</v>
      </c>
      <c r="C31" s="124">
        <v>1</v>
      </c>
      <c r="D31" s="124">
        <f t="shared" ca="1" si="1"/>
        <v>17</v>
      </c>
      <c r="E31" s="124">
        <f t="shared" ca="1" si="11"/>
        <v>18</v>
      </c>
      <c r="F31" s="124" t="str">
        <f t="shared" ca="1" si="6"/>
        <v>Yes</v>
      </c>
      <c r="G31" s="96" t="str">
        <f t="shared" ca="1" si="6"/>
        <v>Yes</v>
      </c>
      <c r="H31" s="96" t="str">
        <f t="shared" ca="1" si="6"/>
        <v>Yes</v>
      </c>
      <c r="I31" s="96" t="str">
        <f t="shared" ca="1" si="6"/>
        <v>Yes</v>
      </c>
      <c r="J31" s="96" t="str">
        <f t="shared" ca="1" si="6"/>
        <v>Yes</v>
      </c>
      <c r="K31" s="96" t="str">
        <f t="shared" ca="1" si="6"/>
        <v>No</v>
      </c>
      <c r="L31" s="96" t="str">
        <f t="shared" ca="1" si="6"/>
        <v>No</v>
      </c>
      <c r="M31" s="96" t="str">
        <f t="shared" ca="1" si="6"/>
        <v>No</v>
      </c>
      <c r="N31" s="96" t="str">
        <f t="shared" ca="1" si="6"/>
        <v>No</v>
      </c>
      <c r="O31" s="98" t="str">
        <f t="shared" ca="1" si="6"/>
        <v>No</v>
      </c>
    </row>
    <row r="32" spans="1:15" x14ac:dyDescent="0.25">
      <c r="A32" s="118" t="s">
        <v>77</v>
      </c>
      <c r="B32" s="2" t="s">
        <v>58</v>
      </c>
      <c r="C32" s="123">
        <v>5</v>
      </c>
      <c r="D32" s="123">
        <f t="shared" ca="1" si="1"/>
        <v>2</v>
      </c>
      <c r="E32" s="123">
        <f t="shared" ref="E32:E34" ca="1" si="12">D32+C32</f>
        <v>7</v>
      </c>
      <c r="F32" s="123" t="str">
        <f t="shared" ca="1" si="6"/>
        <v>No</v>
      </c>
      <c r="G32" s="2" t="str">
        <f t="shared" ca="1" si="6"/>
        <v>No</v>
      </c>
      <c r="H32" s="2" t="str">
        <f t="shared" ca="1" si="6"/>
        <v>No</v>
      </c>
      <c r="I32" s="2" t="str">
        <f t="shared" ca="1" si="6"/>
        <v>No</v>
      </c>
      <c r="J32" s="2" t="str">
        <f t="shared" ca="1" si="6"/>
        <v>No</v>
      </c>
      <c r="K32" s="2" t="str">
        <f t="shared" ca="1" si="6"/>
        <v>No</v>
      </c>
      <c r="L32" s="2" t="str">
        <f t="shared" ca="1" si="6"/>
        <v>No</v>
      </c>
      <c r="M32" s="2" t="str">
        <f t="shared" ca="1" si="6"/>
        <v>No</v>
      </c>
      <c r="N32" s="2" t="str">
        <f t="shared" ca="1" si="6"/>
        <v>No</v>
      </c>
      <c r="O32" s="46" t="str">
        <f t="shared" ca="1" si="6"/>
        <v>No</v>
      </c>
    </row>
    <row r="33" spans="1:15" x14ac:dyDescent="0.25">
      <c r="A33" s="118" t="s">
        <v>77</v>
      </c>
      <c r="B33" s="2" t="s">
        <v>59</v>
      </c>
      <c r="C33" s="123">
        <v>5</v>
      </c>
      <c r="D33" s="123">
        <f t="shared" ca="1" si="1"/>
        <v>15</v>
      </c>
      <c r="E33" s="123">
        <f t="shared" ca="1" si="12"/>
        <v>20</v>
      </c>
      <c r="F33" s="123" t="str">
        <f t="shared" ref="F33:O46" ca="1" si="13">IF($E33&gt;F$1-1,"Yes","No")</f>
        <v>Yes</v>
      </c>
      <c r="G33" s="2" t="str">
        <f t="shared" ca="1" si="13"/>
        <v>Yes</v>
      </c>
      <c r="H33" s="2" t="str">
        <f t="shared" ca="1" si="13"/>
        <v>Yes</v>
      </c>
      <c r="I33" s="2" t="str">
        <f t="shared" ca="1" si="13"/>
        <v>Yes</v>
      </c>
      <c r="J33" s="2" t="str">
        <f t="shared" ca="1" si="13"/>
        <v>Yes</v>
      </c>
      <c r="K33" s="2" t="str">
        <f t="shared" ca="1" si="13"/>
        <v>Yes</v>
      </c>
      <c r="L33" s="2" t="str">
        <f t="shared" ca="1" si="13"/>
        <v>No</v>
      </c>
      <c r="M33" s="2" t="str">
        <f t="shared" ca="1" si="13"/>
        <v>No</v>
      </c>
      <c r="N33" s="2" t="str">
        <f t="shared" ca="1" si="13"/>
        <v>No</v>
      </c>
      <c r="O33" s="46" t="str">
        <f t="shared" ca="1" si="13"/>
        <v>No</v>
      </c>
    </row>
    <row r="34" spans="1:15" x14ac:dyDescent="0.25">
      <c r="A34" s="119" t="s">
        <v>77</v>
      </c>
      <c r="B34" s="96" t="s">
        <v>60</v>
      </c>
      <c r="C34" s="124">
        <v>1</v>
      </c>
      <c r="D34" s="124">
        <f t="shared" ca="1" si="1"/>
        <v>14</v>
      </c>
      <c r="E34" s="124">
        <f t="shared" ca="1" si="12"/>
        <v>15</v>
      </c>
      <c r="F34" s="124" t="str">
        <f t="shared" ca="1" si="13"/>
        <v>Yes</v>
      </c>
      <c r="G34" s="96" t="str">
        <f t="shared" ca="1" si="13"/>
        <v>Yes</v>
      </c>
      <c r="H34" s="96" t="str">
        <f t="shared" ca="1" si="13"/>
        <v>Yes</v>
      </c>
      <c r="I34" s="96" t="str">
        <f t="shared" ca="1" si="13"/>
        <v>No</v>
      </c>
      <c r="J34" s="96" t="str">
        <f t="shared" ca="1" si="13"/>
        <v>No</v>
      </c>
      <c r="K34" s="96" t="str">
        <f t="shared" ca="1" si="13"/>
        <v>No</v>
      </c>
      <c r="L34" s="96" t="str">
        <f t="shared" ca="1" si="13"/>
        <v>No</v>
      </c>
      <c r="M34" s="96" t="str">
        <f t="shared" ca="1" si="13"/>
        <v>No</v>
      </c>
      <c r="N34" s="96" t="str">
        <f t="shared" ca="1" si="13"/>
        <v>No</v>
      </c>
      <c r="O34" s="98" t="str">
        <f t="shared" ca="1" si="13"/>
        <v>No</v>
      </c>
    </row>
    <row r="35" spans="1:15" x14ac:dyDescent="0.25">
      <c r="A35" s="118" t="s">
        <v>78</v>
      </c>
      <c r="B35" s="2" t="s">
        <v>58</v>
      </c>
      <c r="C35" s="123">
        <v>2</v>
      </c>
      <c r="D35" s="123">
        <f t="shared" ca="1" si="1"/>
        <v>1</v>
      </c>
      <c r="E35" s="123">
        <f t="shared" ref="E35:E37" ca="1" si="14">D35+C35</f>
        <v>3</v>
      </c>
      <c r="F35" s="123" t="str">
        <f t="shared" ca="1" si="13"/>
        <v>No</v>
      </c>
      <c r="G35" s="2" t="str">
        <f t="shared" ca="1" si="13"/>
        <v>No</v>
      </c>
      <c r="H35" s="2" t="str">
        <f t="shared" ca="1" si="13"/>
        <v>No</v>
      </c>
      <c r="I35" s="2" t="str">
        <f t="shared" ca="1" si="13"/>
        <v>No</v>
      </c>
      <c r="J35" s="2" t="str">
        <f t="shared" ca="1" si="13"/>
        <v>No</v>
      </c>
      <c r="K35" s="2" t="str">
        <f t="shared" ca="1" si="13"/>
        <v>No</v>
      </c>
      <c r="L35" s="2" t="str">
        <f t="shared" ca="1" si="13"/>
        <v>No</v>
      </c>
      <c r="M35" s="2" t="str">
        <f t="shared" ca="1" si="13"/>
        <v>No</v>
      </c>
      <c r="N35" s="2" t="str">
        <f t="shared" ca="1" si="13"/>
        <v>No</v>
      </c>
      <c r="O35" s="46" t="str">
        <f t="shared" ca="1" si="13"/>
        <v>No</v>
      </c>
    </row>
    <row r="36" spans="1:15" x14ac:dyDescent="0.25">
      <c r="A36" s="118" t="s">
        <v>78</v>
      </c>
      <c r="B36" s="2" t="s">
        <v>59</v>
      </c>
      <c r="C36" s="123">
        <v>5</v>
      </c>
      <c r="D36" s="123">
        <f t="shared" ca="1" si="1"/>
        <v>17</v>
      </c>
      <c r="E36" s="123">
        <f t="shared" ca="1" si="14"/>
        <v>22</v>
      </c>
      <c r="F36" s="123" t="str">
        <f t="shared" ca="1" si="13"/>
        <v>Yes</v>
      </c>
      <c r="G36" s="2" t="str">
        <f t="shared" ca="1" si="13"/>
        <v>Yes</v>
      </c>
      <c r="H36" s="2" t="str">
        <f t="shared" ca="1" si="13"/>
        <v>Yes</v>
      </c>
      <c r="I36" s="2" t="str">
        <f t="shared" ca="1" si="13"/>
        <v>Yes</v>
      </c>
      <c r="J36" s="2" t="str">
        <f t="shared" ca="1" si="13"/>
        <v>Yes</v>
      </c>
      <c r="K36" s="2" t="str">
        <f t="shared" ca="1" si="13"/>
        <v>Yes</v>
      </c>
      <c r="L36" s="2" t="str">
        <f t="shared" ca="1" si="13"/>
        <v>Yes</v>
      </c>
      <c r="M36" s="2" t="str">
        <f t="shared" ca="1" si="13"/>
        <v>No</v>
      </c>
      <c r="N36" s="2" t="str">
        <f t="shared" ca="1" si="13"/>
        <v>No</v>
      </c>
      <c r="O36" s="46" t="str">
        <f t="shared" ca="1" si="13"/>
        <v>No</v>
      </c>
    </row>
    <row r="37" spans="1:15" x14ac:dyDescent="0.25">
      <c r="A37" s="119" t="s">
        <v>78</v>
      </c>
      <c r="B37" s="96" t="s">
        <v>60</v>
      </c>
      <c r="C37" s="124">
        <v>2</v>
      </c>
      <c r="D37" s="124">
        <f t="shared" ca="1" si="1"/>
        <v>1</v>
      </c>
      <c r="E37" s="124">
        <f t="shared" ca="1" si="14"/>
        <v>3</v>
      </c>
      <c r="F37" s="124" t="str">
        <f t="shared" ca="1" si="13"/>
        <v>No</v>
      </c>
      <c r="G37" s="96" t="str">
        <f t="shared" ca="1" si="13"/>
        <v>No</v>
      </c>
      <c r="H37" s="96" t="str">
        <f t="shared" ca="1" si="13"/>
        <v>No</v>
      </c>
      <c r="I37" s="96" t="str">
        <f t="shared" ca="1" si="13"/>
        <v>No</v>
      </c>
      <c r="J37" s="96" t="str">
        <f t="shared" ca="1" si="13"/>
        <v>No</v>
      </c>
      <c r="K37" s="96" t="str">
        <f t="shared" ca="1" si="13"/>
        <v>No</v>
      </c>
      <c r="L37" s="96" t="str">
        <f t="shared" ca="1" si="13"/>
        <v>No</v>
      </c>
      <c r="M37" s="96" t="str">
        <f t="shared" ca="1" si="13"/>
        <v>No</v>
      </c>
      <c r="N37" s="96" t="str">
        <f t="shared" ca="1" si="13"/>
        <v>No</v>
      </c>
      <c r="O37" s="98" t="str">
        <f t="shared" ca="1" si="13"/>
        <v>No</v>
      </c>
    </row>
    <row r="38" spans="1:15" x14ac:dyDescent="0.25">
      <c r="A38" s="118" t="s">
        <v>79</v>
      </c>
      <c r="B38" s="2" t="s">
        <v>58</v>
      </c>
      <c r="C38" s="123">
        <v>8</v>
      </c>
      <c r="D38" s="123">
        <f t="shared" ca="1" si="1"/>
        <v>3</v>
      </c>
      <c r="E38" s="123">
        <f t="shared" ref="E38:E40" ca="1" si="15">D38+C38</f>
        <v>11</v>
      </c>
      <c r="F38" s="123" t="str">
        <f t="shared" ca="1" si="13"/>
        <v>Yes</v>
      </c>
      <c r="G38" s="2" t="str">
        <f t="shared" ca="1" si="13"/>
        <v>No</v>
      </c>
      <c r="H38" s="2" t="str">
        <f t="shared" ca="1" si="13"/>
        <v>No</v>
      </c>
      <c r="I38" s="2" t="str">
        <f t="shared" ca="1" si="13"/>
        <v>No</v>
      </c>
      <c r="J38" s="2" t="str">
        <f t="shared" ca="1" si="13"/>
        <v>No</v>
      </c>
      <c r="K38" s="2" t="str">
        <f t="shared" ca="1" si="13"/>
        <v>No</v>
      </c>
      <c r="L38" s="2" t="str">
        <f t="shared" ca="1" si="13"/>
        <v>No</v>
      </c>
      <c r="M38" s="2" t="str">
        <f t="shared" ca="1" si="13"/>
        <v>No</v>
      </c>
      <c r="N38" s="2" t="str">
        <f t="shared" ca="1" si="13"/>
        <v>No</v>
      </c>
      <c r="O38" s="46" t="str">
        <f t="shared" ca="1" si="13"/>
        <v>No</v>
      </c>
    </row>
    <row r="39" spans="1:15" x14ac:dyDescent="0.25">
      <c r="A39" s="118" t="s">
        <v>79</v>
      </c>
      <c r="B39" s="2" t="s">
        <v>59</v>
      </c>
      <c r="C39" s="123">
        <v>7</v>
      </c>
      <c r="D39" s="123">
        <f t="shared" ca="1" si="1"/>
        <v>7</v>
      </c>
      <c r="E39" s="123">
        <f t="shared" ca="1" si="15"/>
        <v>14</v>
      </c>
      <c r="F39" s="123" t="str">
        <f t="shared" ca="1" si="13"/>
        <v>Yes</v>
      </c>
      <c r="G39" s="2" t="str">
        <f t="shared" ca="1" si="13"/>
        <v>Yes</v>
      </c>
      <c r="H39" s="2" t="str">
        <f t="shared" ca="1" si="13"/>
        <v>Yes</v>
      </c>
      <c r="I39" s="2" t="str">
        <f t="shared" ca="1" si="13"/>
        <v>No</v>
      </c>
      <c r="J39" s="2" t="str">
        <f t="shared" ca="1" si="13"/>
        <v>No</v>
      </c>
      <c r="K39" s="2" t="str">
        <f t="shared" ca="1" si="13"/>
        <v>No</v>
      </c>
      <c r="L39" s="2" t="str">
        <f t="shared" ca="1" si="13"/>
        <v>No</v>
      </c>
      <c r="M39" s="2" t="str">
        <f t="shared" ca="1" si="13"/>
        <v>No</v>
      </c>
      <c r="N39" s="2" t="str">
        <f t="shared" ca="1" si="13"/>
        <v>No</v>
      </c>
      <c r="O39" s="46" t="str">
        <f t="shared" ca="1" si="13"/>
        <v>No</v>
      </c>
    </row>
    <row r="40" spans="1:15" x14ac:dyDescent="0.25">
      <c r="A40" s="119" t="s">
        <v>79</v>
      </c>
      <c r="B40" s="96" t="s">
        <v>60</v>
      </c>
      <c r="C40" s="124">
        <v>3</v>
      </c>
      <c r="D40" s="124">
        <f t="shared" ca="1" si="1"/>
        <v>12</v>
      </c>
      <c r="E40" s="124">
        <f t="shared" ca="1" si="15"/>
        <v>15</v>
      </c>
      <c r="F40" s="124" t="str">
        <f t="shared" ca="1" si="13"/>
        <v>Yes</v>
      </c>
      <c r="G40" s="96" t="str">
        <f t="shared" ca="1" si="13"/>
        <v>Yes</v>
      </c>
      <c r="H40" s="96" t="str">
        <f t="shared" ca="1" si="13"/>
        <v>Yes</v>
      </c>
      <c r="I40" s="96" t="str">
        <f t="shared" ca="1" si="13"/>
        <v>No</v>
      </c>
      <c r="J40" s="96" t="str">
        <f t="shared" ca="1" si="13"/>
        <v>No</v>
      </c>
      <c r="K40" s="96" t="str">
        <f t="shared" ca="1" si="13"/>
        <v>No</v>
      </c>
      <c r="L40" s="96" t="str">
        <f t="shared" ca="1" si="13"/>
        <v>No</v>
      </c>
      <c r="M40" s="96" t="str">
        <f t="shared" ca="1" si="13"/>
        <v>No</v>
      </c>
      <c r="N40" s="96" t="str">
        <f t="shared" ca="1" si="13"/>
        <v>No</v>
      </c>
      <c r="O40" s="98" t="str">
        <f t="shared" ca="1" si="13"/>
        <v>No</v>
      </c>
    </row>
    <row r="41" spans="1:15" x14ac:dyDescent="0.25">
      <c r="A41" s="118" t="s">
        <v>146</v>
      </c>
      <c r="B41" s="2" t="s">
        <v>58</v>
      </c>
      <c r="C41" s="123">
        <v>4</v>
      </c>
      <c r="D41" s="123">
        <f t="shared" ca="1" si="1"/>
        <v>15</v>
      </c>
      <c r="E41" s="123">
        <f t="shared" ref="E41:E43" ca="1" si="16">D41+C41</f>
        <v>19</v>
      </c>
      <c r="F41" s="123" t="str">
        <f t="shared" ca="1" si="13"/>
        <v>Yes</v>
      </c>
      <c r="G41" s="2" t="str">
        <f t="shared" ca="1" si="13"/>
        <v>Yes</v>
      </c>
      <c r="H41" s="2" t="str">
        <f t="shared" ca="1" si="13"/>
        <v>Yes</v>
      </c>
      <c r="I41" s="2" t="str">
        <f t="shared" ca="1" si="13"/>
        <v>Yes</v>
      </c>
      <c r="J41" s="2" t="str">
        <f t="shared" ca="1" si="13"/>
        <v>Yes</v>
      </c>
      <c r="K41" s="2" t="str">
        <f t="shared" ca="1" si="13"/>
        <v>No</v>
      </c>
      <c r="L41" s="2" t="str">
        <f t="shared" ca="1" si="13"/>
        <v>No</v>
      </c>
      <c r="M41" s="2" t="str">
        <f t="shared" ca="1" si="13"/>
        <v>No</v>
      </c>
      <c r="N41" s="2" t="str">
        <f t="shared" ca="1" si="13"/>
        <v>No</v>
      </c>
      <c r="O41" s="46" t="str">
        <f t="shared" ca="1" si="13"/>
        <v>No</v>
      </c>
    </row>
    <row r="42" spans="1:15" x14ac:dyDescent="0.25">
      <c r="A42" s="118" t="s">
        <v>146</v>
      </c>
      <c r="B42" s="2" t="s">
        <v>59</v>
      </c>
      <c r="C42" s="123">
        <v>1</v>
      </c>
      <c r="D42" s="123">
        <f t="shared" ca="1" si="1"/>
        <v>2</v>
      </c>
      <c r="E42" s="123">
        <f t="shared" ca="1" si="16"/>
        <v>3</v>
      </c>
      <c r="F42" s="123" t="str">
        <f t="shared" ca="1" si="13"/>
        <v>No</v>
      </c>
      <c r="G42" s="2" t="str">
        <f t="shared" ca="1" si="13"/>
        <v>No</v>
      </c>
      <c r="H42" s="2" t="str">
        <f t="shared" ca="1" si="13"/>
        <v>No</v>
      </c>
      <c r="I42" s="2" t="str">
        <f t="shared" ca="1" si="13"/>
        <v>No</v>
      </c>
      <c r="J42" s="2" t="str">
        <f t="shared" ca="1" si="13"/>
        <v>No</v>
      </c>
      <c r="K42" s="2" t="str">
        <f t="shared" ca="1" si="13"/>
        <v>No</v>
      </c>
      <c r="L42" s="2" t="str">
        <f t="shared" ca="1" si="13"/>
        <v>No</v>
      </c>
      <c r="M42" s="2" t="str">
        <f t="shared" ca="1" si="13"/>
        <v>No</v>
      </c>
      <c r="N42" s="2" t="str">
        <f t="shared" ca="1" si="13"/>
        <v>No</v>
      </c>
      <c r="O42" s="46" t="str">
        <f t="shared" ca="1" si="13"/>
        <v>No</v>
      </c>
    </row>
    <row r="43" spans="1:15" x14ac:dyDescent="0.25">
      <c r="A43" s="119" t="s">
        <v>146</v>
      </c>
      <c r="B43" s="96" t="s">
        <v>60</v>
      </c>
      <c r="C43" s="124">
        <v>4</v>
      </c>
      <c r="D43" s="124">
        <f t="shared" ca="1" si="1"/>
        <v>16</v>
      </c>
      <c r="E43" s="124">
        <f t="shared" ca="1" si="16"/>
        <v>20</v>
      </c>
      <c r="F43" s="124" t="str">
        <f t="shared" ca="1" si="13"/>
        <v>Yes</v>
      </c>
      <c r="G43" s="96" t="str">
        <f t="shared" ca="1" si="13"/>
        <v>Yes</v>
      </c>
      <c r="H43" s="96" t="str">
        <f t="shared" ca="1" si="13"/>
        <v>Yes</v>
      </c>
      <c r="I43" s="96" t="str">
        <f t="shared" ca="1" si="13"/>
        <v>Yes</v>
      </c>
      <c r="J43" s="96" t="str">
        <f t="shared" ca="1" si="13"/>
        <v>Yes</v>
      </c>
      <c r="K43" s="96" t="str">
        <f t="shared" ca="1" si="13"/>
        <v>Yes</v>
      </c>
      <c r="L43" s="96" t="str">
        <f t="shared" ca="1" si="13"/>
        <v>No</v>
      </c>
      <c r="M43" s="96" t="str">
        <f t="shared" ca="1" si="13"/>
        <v>No</v>
      </c>
      <c r="N43" s="96" t="str">
        <f t="shared" ca="1" si="13"/>
        <v>No</v>
      </c>
      <c r="O43" s="98" t="str">
        <f t="shared" ca="1" si="13"/>
        <v>No</v>
      </c>
    </row>
    <row r="44" spans="1:15" x14ac:dyDescent="0.25">
      <c r="A44" s="118" t="s">
        <v>148</v>
      </c>
      <c r="B44" s="2" t="s">
        <v>58</v>
      </c>
      <c r="C44" s="123">
        <v>4</v>
      </c>
      <c r="D44" s="123">
        <f t="shared" ca="1" si="1"/>
        <v>7</v>
      </c>
      <c r="E44" s="123">
        <f t="shared" ref="E44:E46" ca="1" si="17">D44+C44</f>
        <v>11</v>
      </c>
      <c r="F44" s="123" t="str">
        <f t="shared" ca="1" si="13"/>
        <v>Yes</v>
      </c>
      <c r="G44" s="2" t="str">
        <f t="shared" ca="1" si="13"/>
        <v>No</v>
      </c>
      <c r="H44" s="2" t="str">
        <f t="shared" ca="1" si="13"/>
        <v>No</v>
      </c>
      <c r="I44" s="2" t="str">
        <f t="shared" ca="1" si="13"/>
        <v>No</v>
      </c>
      <c r="J44" s="2" t="str">
        <f t="shared" ca="1" si="13"/>
        <v>No</v>
      </c>
      <c r="K44" s="2" t="str">
        <f t="shared" ca="1" si="13"/>
        <v>No</v>
      </c>
      <c r="L44" s="2" t="str">
        <f t="shared" ca="1" si="13"/>
        <v>No</v>
      </c>
      <c r="M44" s="2" t="str">
        <f t="shared" ca="1" si="13"/>
        <v>No</v>
      </c>
      <c r="N44" s="2" t="str">
        <f t="shared" ca="1" si="13"/>
        <v>No</v>
      </c>
      <c r="O44" s="46" t="str">
        <f t="shared" ca="1" si="13"/>
        <v>No</v>
      </c>
    </row>
    <row r="45" spans="1:15" x14ac:dyDescent="0.25">
      <c r="A45" s="118" t="s">
        <v>148</v>
      </c>
      <c r="B45" s="2" t="s">
        <v>59</v>
      </c>
      <c r="C45" s="123">
        <v>3</v>
      </c>
      <c r="D45" s="123">
        <f t="shared" ca="1" si="1"/>
        <v>18</v>
      </c>
      <c r="E45" s="123">
        <f t="shared" ca="1" si="17"/>
        <v>21</v>
      </c>
      <c r="F45" s="123" t="str">
        <f t="shared" ca="1" si="13"/>
        <v>Yes</v>
      </c>
      <c r="G45" s="2" t="str">
        <f t="shared" ca="1" si="13"/>
        <v>Yes</v>
      </c>
      <c r="H45" s="2" t="str">
        <f t="shared" ca="1" si="13"/>
        <v>Yes</v>
      </c>
      <c r="I45" s="2" t="str">
        <f t="shared" ca="1" si="13"/>
        <v>Yes</v>
      </c>
      <c r="J45" s="2" t="str">
        <f t="shared" ca="1" si="13"/>
        <v>Yes</v>
      </c>
      <c r="K45" s="2" t="str">
        <f t="shared" ca="1" si="13"/>
        <v>Yes</v>
      </c>
      <c r="L45" s="2" t="str">
        <f t="shared" ca="1" si="13"/>
        <v>No</v>
      </c>
      <c r="M45" s="2" t="str">
        <f t="shared" ca="1" si="13"/>
        <v>No</v>
      </c>
      <c r="N45" s="2" t="str">
        <f t="shared" ca="1" si="13"/>
        <v>No</v>
      </c>
      <c r="O45" s="46" t="str">
        <f t="shared" ca="1" si="13"/>
        <v>No</v>
      </c>
    </row>
    <row r="46" spans="1:15" x14ac:dyDescent="0.25">
      <c r="A46" s="119" t="s">
        <v>148</v>
      </c>
      <c r="B46" s="96" t="s">
        <v>60</v>
      </c>
      <c r="C46" s="124">
        <v>2</v>
      </c>
      <c r="D46" s="124">
        <f t="shared" ca="1" si="1"/>
        <v>14</v>
      </c>
      <c r="E46" s="124">
        <f t="shared" ca="1" si="17"/>
        <v>16</v>
      </c>
      <c r="F46" s="124" t="str">
        <f t="shared" ca="1" si="13"/>
        <v>Yes</v>
      </c>
      <c r="G46" s="96" t="str">
        <f t="shared" ca="1" si="13"/>
        <v>Yes</v>
      </c>
      <c r="H46" s="96" t="str">
        <f t="shared" ca="1" si="13"/>
        <v>Yes</v>
      </c>
      <c r="I46" s="96" t="str">
        <f t="shared" ca="1" si="13"/>
        <v>Yes</v>
      </c>
      <c r="J46" s="96" t="str">
        <f t="shared" ca="1" si="13"/>
        <v>No</v>
      </c>
      <c r="K46" s="96" t="str">
        <f t="shared" ca="1" si="13"/>
        <v>No</v>
      </c>
      <c r="L46" s="96" t="str">
        <f t="shared" ca="1" si="13"/>
        <v>No</v>
      </c>
      <c r="M46" s="96" t="str">
        <f t="shared" ca="1" si="13"/>
        <v>No</v>
      </c>
      <c r="N46" s="96" t="str">
        <f t="shared" ca="1" si="13"/>
        <v>No</v>
      </c>
      <c r="O46" s="98" t="str">
        <f t="shared" ca="1" si="13"/>
        <v>No</v>
      </c>
    </row>
    <row r="47" spans="1:15" x14ac:dyDescent="0.25">
      <c r="A47" s="118" t="s">
        <v>148</v>
      </c>
      <c r="B47" s="2" t="s">
        <v>149</v>
      </c>
      <c r="C47" s="123">
        <v>-5</v>
      </c>
      <c r="D47" s="123">
        <f ca="1">RANDBETWEEN(1,20)</f>
        <v>17</v>
      </c>
      <c r="E47" s="123">
        <f ca="1">D47+C47</f>
        <v>12</v>
      </c>
      <c r="F47" s="123" t="str">
        <f t="shared" ref="F47:O51" ca="1" si="18">IF($E47&gt;F$1-1,"Yes","No")</f>
        <v>Yes</v>
      </c>
      <c r="G47" s="2" t="str">
        <f t="shared" ca="1" si="18"/>
        <v>Yes</v>
      </c>
      <c r="H47" s="2" t="str">
        <f t="shared" ca="1" si="18"/>
        <v>No</v>
      </c>
      <c r="I47" s="2" t="str">
        <f t="shared" ca="1" si="18"/>
        <v>No</v>
      </c>
      <c r="J47" s="2" t="str">
        <f t="shared" ca="1" si="18"/>
        <v>No</v>
      </c>
      <c r="K47" s="2" t="str">
        <f t="shared" ca="1" si="18"/>
        <v>No</v>
      </c>
      <c r="L47" s="2" t="str">
        <f t="shared" ca="1" si="18"/>
        <v>No</v>
      </c>
      <c r="M47" s="2" t="str">
        <f t="shared" ca="1" si="18"/>
        <v>No</v>
      </c>
      <c r="N47" s="2" t="str">
        <f t="shared" ca="1" si="18"/>
        <v>No</v>
      </c>
      <c r="O47" s="46" t="str">
        <f t="shared" ca="1" si="18"/>
        <v>No</v>
      </c>
    </row>
    <row r="48" spans="1:15" x14ac:dyDescent="0.25">
      <c r="A48" s="118" t="s">
        <v>148</v>
      </c>
      <c r="B48" s="2" t="s">
        <v>151</v>
      </c>
      <c r="C48" s="123">
        <v>2</v>
      </c>
      <c r="D48" s="123">
        <f ca="1">RANDBETWEEN(1,20)</f>
        <v>20</v>
      </c>
      <c r="E48" s="123">
        <f ca="1">D48+C48</f>
        <v>22</v>
      </c>
      <c r="F48" s="123" t="str">
        <f t="shared" ca="1" si="18"/>
        <v>Yes</v>
      </c>
      <c r="G48" s="2" t="str">
        <f t="shared" ca="1" si="18"/>
        <v>Yes</v>
      </c>
      <c r="H48" s="2" t="str">
        <f t="shared" ca="1" si="18"/>
        <v>Yes</v>
      </c>
      <c r="I48" s="2" t="str">
        <f t="shared" ca="1" si="18"/>
        <v>Yes</v>
      </c>
      <c r="J48" s="2" t="str">
        <f t="shared" ca="1" si="18"/>
        <v>Yes</v>
      </c>
      <c r="K48" s="2" t="str">
        <f t="shared" ca="1" si="18"/>
        <v>Yes</v>
      </c>
      <c r="L48" s="2" t="str">
        <f t="shared" ca="1" si="18"/>
        <v>Yes</v>
      </c>
      <c r="M48" s="2" t="str">
        <f t="shared" ca="1" si="18"/>
        <v>No</v>
      </c>
      <c r="N48" s="2" t="str">
        <f t="shared" ca="1" si="18"/>
        <v>No</v>
      </c>
      <c r="O48" s="46" t="str">
        <f t="shared" ca="1" si="18"/>
        <v>No</v>
      </c>
    </row>
    <row r="49" spans="1:15" x14ac:dyDescent="0.25">
      <c r="A49" s="118" t="s">
        <v>148</v>
      </c>
      <c r="B49" s="133" t="s">
        <v>150</v>
      </c>
      <c r="C49" s="123">
        <v>4</v>
      </c>
      <c r="D49" s="123">
        <f ca="1">RANDBETWEEN(1,20)</f>
        <v>12</v>
      </c>
      <c r="E49" s="123">
        <f ca="1">D49+C49</f>
        <v>16</v>
      </c>
      <c r="F49" s="123" t="str">
        <f t="shared" ca="1" si="18"/>
        <v>Yes</v>
      </c>
      <c r="G49" s="133" t="str">
        <f t="shared" ca="1" si="18"/>
        <v>Yes</v>
      </c>
      <c r="H49" s="133" t="str">
        <f t="shared" ca="1" si="18"/>
        <v>Yes</v>
      </c>
      <c r="I49" s="133" t="str">
        <f t="shared" ca="1" si="18"/>
        <v>Yes</v>
      </c>
      <c r="J49" s="133" t="str">
        <f t="shared" ca="1" si="18"/>
        <v>No</v>
      </c>
      <c r="K49" s="133" t="str">
        <f t="shared" ca="1" si="18"/>
        <v>No</v>
      </c>
      <c r="L49" s="133" t="str">
        <f t="shared" ca="1" si="18"/>
        <v>No</v>
      </c>
      <c r="M49" s="133" t="str">
        <f t="shared" ca="1" si="18"/>
        <v>No</v>
      </c>
      <c r="N49" s="133" t="str">
        <f t="shared" ca="1" si="18"/>
        <v>No</v>
      </c>
      <c r="O49" s="46" t="str">
        <f t="shared" ca="1" si="18"/>
        <v>No</v>
      </c>
    </row>
    <row r="50" spans="1:15" x14ac:dyDescent="0.25">
      <c r="A50" s="118" t="s">
        <v>148</v>
      </c>
      <c r="B50" s="133" t="s">
        <v>153</v>
      </c>
      <c r="C50" s="123">
        <v>-7</v>
      </c>
      <c r="D50" s="123">
        <f ca="1">RANDBETWEEN(1,20)</f>
        <v>14</v>
      </c>
      <c r="E50" s="123">
        <f ca="1">D50+C50</f>
        <v>7</v>
      </c>
      <c r="F50" s="123" t="str">
        <f t="shared" ca="1" si="18"/>
        <v>No</v>
      </c>
      <c r="G50" s="133" t="str">
        <f t="shared" ca="1" si="18"/>
        <v>No</v>
      </c>
      <c r="H50" s="133" t="str">
        <f t="shared" ca="1" si="18"/>
        <v>No</v>
      </c>
      <c r="I50" s="133" t="str">
        <f t="shared" ca="1" si="18"/>
        <v>No</v>
      </c>
      <c r="J50" s="133" t="str">
        <f t="shared" ca="1" si="18"/>
        <v>No</v>
      </c>
      <c r="K50" s="133" t="str">
        <f t="shared" ca="1" si="18"/>
        <v>No</v>
      </c>
      <c r="L50" s="133" t="str">
        <f t="shared" ca="1" si="18"/>
        <v>No</v>
      </c>
      <c r="M50" s="133" t="str">
        <f t="shared" ca="1" si="18"/>
        <v>No</v>
      </c>
      <c r="N50" s="133" t="str">
        <f t="shared" ca="1" si="18"/>
        <v>No</v>
      </c>
      <c r="O50" s="46" t="str">
        <f t="shared" ca="1" si="18"/>
        <v>No</v>
      </c>
    </row>
    <row r="51" spans="1:15" x14ac:dyDescent="0.25">
      <c r="A51" s="119" t="s">
        <v>148</v>
      </c>
      <c r="B51" s="96" t="s">
        <v>152</v>
      </c>
      <c r="C51" s="124">
        <v>2</v>
      </c>
      <c r="D51" s="124">
        <f ca="1">RANDBETWEEN(1,20)</f>
        <v>5</v>
      </c>
      <c r="E51" s="124">
        <f ca="1">D51+C51</f>
        <v>7</v>
      </c>
      <c r="F51" s="124" t="str">
        <f t="shared" ca="1" si="18"/>
        <v>No</v>
      </c>
      <c r="G51" s="96" t="str">
        <f t="shared" ca="1" si="18"/>
        <v>No</v>
      </c>
      <c r="H51" s="96" t="str">
        <f t="shared" ca="1" si="18"/>
        <v>No</v>
      </c>
      <c r="I51" s="96" t="str">
        <f t="shared" ca="1" si="18"/>
        <v>No</v>
      </c>
      <c r="J51" s="96" t="str">
        <f t="shared" ca="1" si="18"/>
        <v>No</v>
      </c>
      <c r="K51" s="96" t="str">
        <f t="shared" ca="1" si="18"/>
        <v>No</v>
      </c>
      <c r="L51" s="96" t="str">
        <f t="shared" ca="1" si="18"/>
        <v>No</v>
      </c>
      <c r="M51" s="96" t="str">
        <f t="shared" ca="1" si="18"/>
        <v>No</v>
      </c>
      <c r="N51" s="96" t="str">
        <f t="shared" ca="1" si="18"/>
        <v>No</v>
      </c>
      <c r="O51" s="98" t="str">
        <f t="shared" ca="1" si="18"/>
        <v>No</v>
      </c>
    </row>
  </sheetData>
  <sortState ref="A47:O50">
    <sortCondition ref="B47:B50"/>
  </sortState>
  <conditionalFormatting sqref="F2:O2">
    <cfRule type="cellIs" dxfId="302" priority="381" operator="equal">
      <formula>"No"</formula>
    </cfRule>
    <cfRule type="cellIs" dxfId="301" priority="382" operator="equal">
      <formula>"Yes"</formula>
    </cfRule>
  </conditionalFormatting>
  <conditionalFormatting sqref="D52:D1048576">
    <cfRule type="cellIs" dxfId="300" priority="379" operator="equal">
      <formula>20</formula>
    </cfRule>
    <cfRule type="cellIs" dxfId="299" priority="380" operator="equal">
      <formula>1</formula>
    </cfRule>
  </conditionalFormatting>
  <conditionalFormatting sqref="A2">
    <cfRule type="cellIs" dxfId="298" priority="241" operator="equal">
      <formula>"No"</formula>
    </cfRule>
    <cfRule type="cellIs" dxfId="297" priority="242" operator="equal">
      <formula>"Yes"</formula>
    </cfRule>
  </conditionalFormatting>
  <conditionalFormatting sqref="F3:O4">
    <cfRule type="cellIs" dxfId="296" priority="211" operator="equal">
      <formula>"No"</formula>
    </cfRule>
    <cfRule type="cellIs" dxfId="295" priority="212" operator="equal">
      <formula>"Yes"</formula>
    </cfRule>
  </conditionalFormatting>
  <conditionalFormatting sqref="A3:A4">
    <cfRule type="cellIs" dxfId="294" priority="207" operator="equal">
      <formula>"No"</formula>
    </cfRule>
    <cfRule type="cellIs" dxfId="293" priority="208" operator="equal">
      <formula>"Yes"</formula>
    </cfRule>
  </conditionalFormatting>
  <conditionalFormatting sqref="F29:O31">
    <cfRule type="cellIs" dxfId="292" priority="177" operator="equal">
      <formula>"No"</formula>
    </cfRule>
    <cfRule type="cellIs" dxfId="291" priority="178" operator="equal">
      <formula>"Yes"</formula>
    </cfRule>
  </conditionalFormatting>
  <conditionalFormatting sqref="F32:O34">
    <cfRule type="cellIs" dxfId="290" priority="169" operator="equal">
      <formula>"No"</formula>
    </cfRule>
    <cfRule type="cellIs" dxfId="289" priority="170" operator="equal">
      <formula>"Yes"</formula>
    </cfRule>
  </conditionalFormatting>
  <conditionalFormatting sqref="F35:O37">
    <cfRule type="cellIs" dxfId="288" priority="165" operator="equal">
      <formula>"No"</formula>
    </cfRule>
    <cfRule type="cellIs" dxfId="287" priority="166" operator="equal">
      <formula>"Yes"</formula>
    </cfRule>
  </conditionalFormatting>
  <conditionalFormatting sqref="F38:O40">
    <cfRule type="cellIs" dxfId="286" priority="161" operator="equal">
      <formula>"No"</formula>
    </cfRule>
    <cfRule type="cellIs" dxfId="285" priority="162" operator="equal">
      <formula>"Yes"</formula>
    </cfRule>
  </conditionalFormatting>
  <conditionalFormatting sqref="F14:O14">
    <cfRule type="cellIs" dxfId="284" priority="85" operator="equal">
      <formula>"No"</formula>
    </cfRule>
    <cfRule type="cellIs" dxfId="283" priority="86" operator="equal">
      <formula>"Yes"</formula>
    </cfRule>
  </conditionalFormatting>
  <conditionalFormatting sqref="A14">
    <cfRule type="cellIs" dxfId="282" priority="81" operator="equal">
      <formula>"No"</formula>
    </cfRule>
    <cfRule type="cellIs" dxfId="281" priority="82" operator="equal">
      <formula>"Yes"</formula>
    </cfRule>
  </conditionalFormatting>
  <conditionalFormatting sqref="F15:O16">
    <cfRule type="cellIs" dxfId="280" priority="79" operator="equal">
      <formula>"No"</formula>
    </cfRule>
    <cfRule type="cellIs" dxfId="279" priority="80" operator="equal">
      <formula>"Yes"</formula>
    </cfRule>
  </conditionalFormatting>
  <conditionalFormatting sqref="A15:A16">
    <cfRule type="cellIs" dxfId="278" priority="75" operator="equal">
      <formula>"No"</formula>
    </cfRule>
    <cfRule type="cellIs" dxfId="277" priority="76" operator="equal">
      <formula>"Yes"</formula>
    </cfRule>
  </conditionalFormatting>
  <conditionalFormatting sqref="F26:O26">
    <cfRule type="cellIs" dxfId="276" priority="73" operator="equal">
      <formula>"No"</formula>
    </cfRule>
    <cfRule type="cellIs" dxfId="275" priority="74" operator="equal">
      <formula>"Yes"</formula>
    </cfRule>
  </conditionalFormatting>
  <conditionalFormatting sqref="A26">
    <cfRule type="cellIs" dxfId="274" priority="69" operator="equal">
      <formula>"No"</formula>
    </cfRule>
    <cfRule type="cellIs" dxfId="273" priority="70" operator="equal">
      <formula>"Yes"</formula>
    </cfRule>
  </conditionalFormatting>
  <conditionalFormatting sqref="F27:O28">
    <cfRule type="cellIs" dxfId="272" priority="67" operator="equal">
      <formula>"No"</formula>
    </cfRule>
    <cfRule type="cellIs" dxfId="271" priority="68" operator="equal">
      <formula>"Yes"</formula>
    </cfRule>
  </conditionalFormatting>
  <conditionalFormatting sqref="A27:A28">
    <cfRule type="cellIs" dxfId="270" priority="63" operator="equal">
      <formula>"No"</formula>
    </cfRule>
    <cfRule type="cellIs" dxfId="269" priority="64" operator="equal">
      <formula>"Yes"</formula>
    </cfRule>
  </conditionalFormatting>
  <conditionalFormatting sqref="F20:O20 F23:O23">
    <cfRule type="cellIs" dxfId="268" priority="61" operator="equal">
      <formula>"No"</formula>
    </cfRule>
    <cfRule type="cellIs" dxfId="267" priority="62" operator="equal">
      <formula>"Yes"</formula>
    </cfRule>
  </conditionalFormatting>
  <conditionalFormatting sqref="A20 A23">
    <cfRule type="cellIs" dxfId="266" priority="57" operator="equal">
      <formula>"No"</formula>
    </cfRule>
    <cfRule type="cellIs" dxfId="265" priority="58" operator="equal">
      <formula>"Yes"</formula>
    </cfRule>
  </conditionalFormatting>
  <conditionalFormatting sqref="F21:O22 F24:O25">
    <cfRule type="cellIs" dxfId="264" priority="55" operator="equal">
      <formula>"No"</formula>
    </cfRule>
    <cfRule type="cellIs" dxfId="263" priority="56" operator="equal">
      <formula>"Yes"</formula>
    </cfRule>
  </conditionalFormatting>
  <conditionalFormatting sqref="A21:A22 A24:A25">
    <cfRule type="cellIs" dxfId="262" priority="51" operator="equal">
      <formula>"No"</formula>
    </cfRule>
    <cfRule type="cellIs" dxfId="261" priority="52" operator="equal">
      <formula>"Yes"</formula>
    </cfRule>
  </conditionalFormatting>
  <conditionalFormatting sqref="F17:O17">
    <cfRule type="cellIs" dxfId="260" priority="49" operator="equal">
      <formula>"No"</formula>
    </cfRule>
    <cfRule type="cellIs" dxfId="259" priority="50" operator="equal">
      <formula>"Yes"</formula>
    </cfRule>
  </conditionalFormatting>
  <conditionalFormatting sqref="A17">
    <cfRule type="cellIs" dxfId="258" priority="45" operator="equal">
      <formula>"No"</formula>
    </cfRule>
    <cfRule type="cellIs" dxfId="257" priority="46" operator="equal">
      <formula>"Yes"</formula>
    </cfRule>
  </conditionalFormatting>
  <conditionalFormatting sqref="F18:O19">
    <cfRule type="cellIs" dxfId="256" priority="43" operator="equal">
      <formula>"No"</formula>
    </cfRule>
    <cfRule type="cellIs" dxfId="255" priority="44" operator="equal">
      <formula>"Yes"</formula>
    </cfRule>
  </conditionalFormatting>
  <conditionalFormatting sqref="A18:A19">
    <cfRule type="cellIs" dxfId="254" priority="39" operator="equal">
      <formula>"No"</formula>
    </cfRule>
    <cfRule type="cellIs" dxfId="253" priority="40" operator="equal">
      <formula>"Yes"</formula>
    </cfRule>
  </conditionalFormatting>
  <conditionalFormatting sqref="F5:O5">
    <cfRule type="cellIs" dxfId="252" priority="37" operator="equal">
      <formula>"No"</formula>
    </cfRule>
    <cfRule type="cellIs" dxfId="251" priority="38" operator="equal">
      <formula>"Yes"</formula>
    </cfRule>
  </conditionalFormatting>
  <conditionalFormatting sqref="A5">
    <cfRule type="cellIs" dxfId="250" priority="33" operator="equal">
      <formula>"No"</formula>
    </cfRule>
    <cfRule type="cellIs" dxfId="249" priority="34" operator="equal">
      <formula>"Yes"</formula>
    </cfRule>
  </conditionalFormatting>
  <conditionalFormatting sqref="F6:O7">
    <cfRule type="cellIs" dxfId="248" priority="31" operator="equal">
      <formula>"No"</formula>
    </cfRule>
    <cfRule type="cellIs" dxfId="247" priority="32" operator="equal">
      <formula>"Yes"</formula>
    </cfRule>
  </conditionalFormatting>
  <conditionalFormatting sqref="A6:A7">
    <cfRule type="cellIs" dxfId="246" priority="27" operator="equal">
      <formula>"No"</formula>
    </cfRule>
    <cfRule type="cellIs" dxfId="245" priority="28" operator="equal">
      <formula>"Yes"</formula>
    </cfRule>
  </conditionalFormatting>
  <conditionalFormatting sqref="F8:O8">
    <cfRule type="cellIs" dxfId="244" priority="25" operator="equal">
      <formula>"No"</formula>
    </cfRule>
    <cfRule type="cellIs" dxfId="243" priority="26" operator="equal">
      <formula>"Yes"</formula>
    </cfRule>
  </conditionalFormatting>
  <conditionalFormatting sqref="A8">
    <cfRule type="cellIs" dxfId="242" priority="23" operator="equal">
      <formula>"No"</formula>
    </cfRule>
    <cfRule type="cellIs" dxfId="241" priority="24" operator="equal">
      <formula>"Yes"</formula>
    </cfRule>
  </conditionalFormatting>
  <conditionalFormatting sqref="F9:O10">
    <cfRule type="cellIs" dxfId="240" priority="21" operator="equal">
      <formula>"No"</formula>
    </cfRule>
    <cfRule type="cellIs" dxfId="239" priority="22" operator="equal">
      <formula>"Yes"</formula>
    </cfRule>
  </conditionalFormatting>
  <conditionalFormatting sqref="A9:A10">
    <cfRule type="cellIs" dxfId="238" priority="19" operator="equal">
      <formula>"No"</formula>
    </cfRule>
    <cfRule type="cellIs" dxfId="237" priority="20" operator="equal">
      <formula>"Yes"</formula>
    </cfRule>
  </conditionalFormatting>
  <conditionalFormatting sqref="F11:O11">
    <cfRule type="cellIs" dxfId="236" priority="17" operator="equal">
      <formula>"No"</formula>
    </cfRule>
    <cfRule type="cellIs" dxfId="235" priority="18" operator="equal">
      <formula>"Yes"</formula>
    </cfRule>
  </conditionalFormatting>
  <conditionalFormatting sqref="A11">
    <cfRule type="cellIs" dxfId="234" priority="15" operator="equal">
      <formula>"No"</formula>
    </cfRule>
    <cfRule type="cellIs" dxfId="233" priority="16" operator="equal">
      <formula>"Yes"</formula>
    </cfRule>
  </conditionalFormatting>
  <conditionalFormatting sqref="F12:O13">
    <cfRule type="cellIs" dxfId="232" priority="13" operator="equal">
      <formula>"No"</formula>
    </cfRule>
    <cfRule type="cellIs" dxfId="231" priority="14" operator="equal">
      <formula>"Yes"</formula>
    </cfRule>
  </conditionalFormatting>
  <conditionalFormatting sqref="A12:A13">
    <cfRule type="cellIs" dxfId="230" priority="11" operator="equal">
      <formula>"No"</formula>
    </cfRule>
    <cfRule type="cellIs" dxfId="229" priority="12" operator="equal">
      <formula>"Yes"</formula>
    </cfRule>
  </conditionalFormatting>
  <conditionalFormatting sqref="F41:O43">
    <cfRule type="cellIs" dxfId="228" priority="9" operator="equal">
      <formula>"No"</formula>
    </cfRule>
    <cfRule type="cellIs" dxfId="227" priority="10" operator="equal">
      <formula>"Yes"</formula>
    </cfRule>
  </conditionalFormatting>
  <conditionalFormatting sqref="F44:O46">
    <cfRule type="cellIs" dxfId="226" priority="7" operator="equal">
      <formula>"No"</formula>
    </cfRule>
    <cfRule type="cellIs" dxfId="225" priority="8" operator="equal">
      <formula>"Yes"</formula>
    </cfRule>
  </conditionalFormatting>
  <conditionalFormatting sqref="F47:O47 F49:O49 F51:O51">
    <cfRule type="cellIs" dxfId="224" priority="5" operator="equal">
      <formula>"No"</formula>
    </cfRule>
    <cfRule type="cellIs" dxfId="223" priority="6" operator="equal">
      <formula>"Yes"</formula>
    </cfRule>
  </conditionalFormatting>
  <conditionalFormatting sqref="F48:O48">
    <cfRule type="cellIs" dxfId="222" priority="3" operator="equal">
      <formula>"No"</formula>
    </cfRule>
    <cfRule type="cellIs" dxfId="221" priority="4" operator="equal">
      <formula>"Yes"</formula>
    </cfRule>
  </conditionalFormatting>
  <conditionalFormatting sqref="F50:O50">
    <cfRule type="cellIs" dxfId="220" priority="1" operator="equal">
      <formula>"No"</formula>
    </cfRule>
    <cfRule type="cellIs" dxfId="21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showGridLines="0" tabSelected="1" zoomScaleNormal="100" workbookViewId="0">
      <pane ySplit="3" topLeftCell="A10" activePane="bottomLeft" state="frozen"/>
      <selection pane="bottomLeft" activeCell="B30" sqref="B30"/>
    </sheetView>
  </sheetViews>
  <sheetFormatPr defaultColWidth="9.125" defaultRowHeight="15.75" x14ac:dyDescent="0.25"/>
  <cols>
    <col min="1" max="1" width="26.75" style="101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6.625" style="2" bestFit="1" customWidth="1"/>
    <col min="8" max="8" width="3.875" style="2" bestFit="1" customWidth="1"/>
    <col min="9" max="9" width="6.625" style="2" bestFit="1" customWidth="1"/>
    <col min="10" max="10" width="8.75" style="2" bestFit="1" customWidth="1"/>
    <col min="11" max="11" width="5.625" style="2" bestFit="1" customWidth="1"/>
    <col min="12" max="12" width="6.75" style="2" bestFit="1" customWidth="1"/>
    <col min="13" max="13" width="3.875" style="2" bestFit="1" customWidth="1"/>
    <col min="14" max="14" width="7.25" style="2" customWidth="1"/>
    <col min="15" max="15" width="3.875" style="2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2" width="3.875" style="2" bestFit="1" customWidth="1"/>
    <col min="23" max="23" width="6.5" style="2" bestFit="1" customWidth="1"/>
    <col min="24" max="24" width="7.125" style="2" bestFit="1" customWidth="1"/>
    <col min="25" max="25" width="6.75" style="2" bestFit="1" customWidth="1"/>
    <col min="26" max="26" width="3.875" style="2" bestFit="1" customWidth="1"/>
    <col min="27" max="27" width="6.5" style="2" bestFit="1" customWidth="1"/>
    <col min="28" max="28" width="3.875" style="46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100"/>
      <c r="B1" s="4"/>
      <c r="C1" s="4"/>
      <c r="G1" s="3" t="s">
        <v>54</v>
      </c>
      <c r="H1" s="50"/>
      <c r="I1" s="50"/>
      <c r="J1" s="50"/>
      <c r="K1" s="3"/>
      <c r="L1" s="50"/>
      <c r="M1" s="50"/>
      <c r="N1" s="50"/>
      <c r="O1" s="50"/>
      <c r="P1" s="17"/>
      <c r="T1" s="3" t="s">
        <v>54</v>
      </c>
      <c r="U1" s="50"/>
      <c r="V1" s="50"/>
      <c r="W1" s="3"/>
      <c r="X1" s="3"/>
      <c r="Y1" s="50"/>
      <c r="Z1" s="50"/>
      <c r="AA1" s="50"/>
      <c r="AB1" s="51"/>
    </row>
    <row r="2" spans="1:28" s="1" customFormat="1" ht="16.5" thickBot="1" x14ac:dyDescent="0.3">
      <c r="A2" s="160"/>
      <c r="B2" s="156"/>
      <c r="C2" s="156"/>
      <c r="D2" s="156"/>
      <c r="E2" s="156"/>
      <c r="F2" s="156"/>
      <c r="G2" s="156" t="s">
        <v>89</v>
      </c>
      <c r="H2" s="156" t="s">
        <v>106</v>
      </c>
      <c r="I2" s="156" t="s">
        <v>131</v>
      </c>
      <c r="J2" s="156" t="s">
        <v>107</v>
      </c>
      <c r="K2" s="156" t="s">
        <v>108</v>
      </c>
      <c r="L2" s="156" t="s">
        <v>109</v>
      </c>
      <c r="M2" s="156"/>
      <c r="N2" s="156" t="s">
        <v>110</v>
      </c>
      <c r="O2" s="156"/>
      <c r="P2" s="158"/>
      <c r="Q2" s="156"/>
      <c r="R2" s="156"/>
      <c r="S2" s="156"/>
      <c r="T2" s="156"/>
      <c r="U2" s="156" t="s">
        <v>105</v>
      </c>
      <c r="V2" s="156"/>
      <c r="W2" s="156" t="s">
        <v>64</v>
      </c>
      <c r="X2" s="156" t="s">
        <v>112</v>
      </c>
      <c r="Y2" s="156" t="s">
        <v>109</v>
      </c>
      <c r="Z2" s="156"/>
      <c r="AA2" s="156" t="s">
        <v>111</v>
      </c>
      <c r="AB2" s="159"/>
    </row>
    <row r="3" spans="1:28" s="1" customFormat="1" ht="16.5" thickBot="1" x14ac:dyDescent="0.3">
      <c r="A3" s="155" t="s">
        <v>82</v>
      </c>
      <c r="B3" s="156" t="s">
        <v>3</v>
      </c>
      <c r="C3" s="157" t="s">
        <v>6</v>
      </c>
      <c r="D3" s="157" t="s">
        <v>7</v>
      </c>
      <c r="E3" s="157" t="s">
        <v>4</v>
      </c>
      <c r="F3" s="157" t="s">
        <v>5</v>
      </c>
      <c r="G3" s="157">
        <v>11</v>
      </c>
      <c r="H3" s="156">
        <v>13</v>
      </c>
      <c r="I3" s="156">
        <v>14</v>
      </c>
      <c r="J3" s="156">
        <v>15</v>
      </c>
      <c r="K3" s="156">
        <v>16</v>
      </c>
      <c r="L3" s="156">
        <v>17</v>
      </c>
      <c r="M3" s="156">
        <v>18</v>
      </c>
      <c r="N3" s="156">
        <v>20</v>
      </c>
      <c r="O3" s="156">
        <v>22</v>
      </c>
      <c r="P3" s="158" t="s">
        <v>8</v>
      </c>
      <c r="Q3" s="157" t="s">
        <v>7</v>
      </c>
      <c r="R3" s="157" t="s">
        <v>4</v>
      </c>
      <c r="S3" s="157" t="s">
        <v>5</v>
      </c>
      <c r="T3" s="157">
        <v>12</v>
      </c>
      <c r="U3" s="156">
        <v>13</v>
      </c>
      <c r="V3" s="156">
        <v>14</v>
      </c>
      <c r="W3" s="156">
        <v>15</v>
      </c>
      <c r="X3" s="156">
        <v>16</v>
      </c>
      <c r="Y3" s="156">
        <v>17</v>
      </c>
      <c r="Z3" s="156">
        <v>18</v>
      </c>
      <c r="AA3" s="156">
        <v>20</v>
      </c>
      <c r="AB3" s="159">
        <v>22</v>
      </c>
    </row>
    <row r="4" spans="1:28" s="1" customFormat="1" x14ac:dyDescent="0.25">
      <c r="A4" s="103" t="s">
        <v>84</v>
      </c>
      <c r="B4" s="96">
        <v>2</v>
      </c>
      <c r="C4" s="124">
        <v>0</v>
      </c>
      <c r="D4" s="124">
        <v>0</v>
      </c>
      <c r="E4" s="124">
        <f ca="1">RANDBETWEEN(1,20)</f>
        <v>3</v>
      </c>
      <c r="F4" s="124">
        <f ca="1">SUM(B4:E4)</f>
        <v>5</v>
      </c>
      <c r="G4" s="124" t="str">
        <f t="shared" ref="G4:O5" ca="1" si="0">IF($F4&gt;G$3-1,"Yes","No")</f>
        <v>No</v>
      </c>
      <c r="H4" s="96" t="str">
        <f t="shared" ca="1" si="0"/>
        <v>No</v>
      </c>
      <c r="I4" s="96" t="str">
        <f t="shared" ca="1" si="0"/>
        <v>No</v>
      </c>
      <c r="J4" s="96" t="str">
        <f t="shared" ca="1" si="0"/>
        <v>No</v>
      </c>
      <c r="K4" s="96" t="str">
        <f t="shared" ca="1" si="0"/>
        <v>No</v>
      </c>
      <c r="L4" s="96" t="str">
        <f t="shared" ca="1" si="0"/>
        <v>No</v>
      </c>
      <c r="M4" s="96" t="str">
        <f t="shared" ca="1" si="0"/>
        <v>No</v>
      </c>
      <c r="N4" s="96" t="str">
        <f t="shared" ca="1" si="0"/>
        <v>No</v>
      </c>
      <c r="O4" s="96" t="str">
        <f t="shared" ca="1" si="0"/>
        <v>No</v>
      </c>
      <c r="P4" s="99">
        <v>1</v>
      </c>
      <c r="Q4" s="124">
        <v>1</v>
      </c>
      <c r="R4" s="124">
        <f ca="1">RANDBETWEEN(1,20)</f>
        <v>5</v>
      </c>
      <c r="S4" s="124">
        <f ca="1">SUM(B4,P4:R4)</f>
        <v>9</v>
      </c>
      <c r="T4" s="124" t="str">
        <f t="shared" ref="T4:AB5" ca="1" si="1">IF($S4&gt;T$3-1,"Yes","No")</f>
        <v>No</v>
      </c>
      <c r="U4" s="96" t="str">
        <f t="shared" ca="1" si="1"/>
        <v>No</v>
      </c>
      <c r="V4" s="96" t="str">
        <f t="shared" ca="1" si="1"/>
        <v>No</v>
      </c>
      <c r="W4" s="96" t="str">
        <f t="shared" ca="1" si="1"/>
        <v>No</v>
      </c>
      <c r="X4" s="96" t="str">
        <f t="shared" ca="1" si="1"/>
        <v>No</v>
      </c>
      <c r="Y4" s="96" t="str">
        <f t="shared" ca="1" si="1"/>
        <v>No</v>
      </c>
      <c r="Z4" s="96" t="str">
        <f t="shared" ca="1" si="1"/>
        <v>No</v>
      </c>
      <c r="AA4" s="96" t="str">
        <f t="shared" ca="1" si="1"/>
        <v>No</v>
      </c>
      <c r="AB4" s="98" t="str">
        <f t="shared" ca="1" si="1"/>
        <v>No</v>
      </c>
    </row>
    <row r="5" spans="1:28" s="1" customFormat="1" ht="16.5" thickBot="1" x14ac:dyDescent="0.3">
      <c r="A5" s="162" t="s">
        <v>80</v>
      </c>
      <c r="B5" s="134">
        <v>5</v>
      </c>
      <c r="C5" s="135">
        <v>0</v>
      </c>
      <c r="D5" s="135">
        <v>0</v>
      </c>
      <c r="E5" s="135">
        <f ca="1">RANDBETWEEN(1,20)</f>
        <v>10</v>
      </c>
      <c r="F5" s="135">
        <f ca="1">SUM(B5:E5)</f>
        <v>15</v>
      </c>
      <c r="G5" s="135" t="str">
        <f t="shared" ca="1" si="0"/>
        <v>Yes</v>
      </c>
      <c r="H5" s="134" t="str">
        <f t="shared" ca="1" si="0"/>
        <v>Yes</v>
      </c>
      <c r="I5" s="134" t="str">
        <f t="shared" ca="1" si="0"/>
        <v>Yes</v>
      </c>
      <c r="J5" s="134" t="str">
        <f t="shared" ca="1" si="0"/>
        <v>Yes</v>
      </c>
      <c r="K5" s="134" t="str">
        <f t="shared" ca="1" si="0"/>
        <v>No</v>
      </c>
      <c r="L5" s="134" t="str">
        <f t="shared" ca="1" si="0"/>
        <v>No</v>
      </c>
      <c r="M5" s="134" t="str">
        <f t="shared" ca="1" si="0"/>
        <v>No</v>
      </c>
      <c r="N5" s="134" t="str">
        <f t="shared" ca="1" si="0"/>
        <v>No</v>
      </c>
      <c r="O5" s="134" t="str">
        <f t="shared" ca="1" si="0"/>
        <v>No</v>
      </c>
      <c r="P5" s="136">
        <v>0</v>
      </c>
      <c r="Q5" s="135">
        <v>0</v>
      </c>
      <c r="R5" s="135">
        <f ca="1">RANDBETWEEN(1,20)</f>
        <v>3</v>
      </c>
      <c r="S5" s="135">
        <f ca="1">SUM(B5,P5:R5)</f>
        <v>8</v>
      </c>
      <c r="T5" s="135" t="str">
        <f t="shared" ca="1" si="1"/>
        <v>No</v>
      </c>
      <c r="U5" s="134" t="str">
        <f t="shared" ca="1" si="1"/>
        <v>No</v>
      </c>
      <c r="V5" s="134" t="str">
        <f t="shared" ca="1" si="1"/>
        <v>No</v>
      </c>
      <c r="W5" s="134" t="str">
        <f t="shared" ca="1" si="1"/>
        <v>No</v>
      </c>
      <c r="X5" s="134" t="str">
        <f t="shared" ca="1" si="1"/>
        <v>No</v>
      </c>
      <c r="Y5" s="134" t="str">
        <f t="shared" ca="1" si="1"/>
        <v>No</v>
      </c>
      <c r="Z5" s="134" t="str">
        <f t="shared" ca="1" si="1"/>
        <v>No</v>
      </c>
      <c r="AA5" s="134" t="str">
        <f t="shared" ca="1" si="1"/>
        <v>No</v>
      </c>
      <c r="AB5" s="137" t="str">
        <f t="shared" ca="1" si="1"/>
        <v>No</v>
      </c>
    </row>
    <row r="6" spans="1:28" x14ac:dyDescent="0.25">
      <c r="A6" s="102" t="s">
        <v>132</v>
      </c>
      <c r="B6" s="133">
        <v>3</v>
      </c>
      <c r="C6" s="123">
        <v>1</v>
      </c>
      <c r="D6" s="123">
        <v>1</v>
      </c>
      <c r="E6" s="123">
        <f t="shared" ref="E6:E32" ca="1" si="2">RANDBETWEEN(1,20)</f>
        <v>8</v>
      </c>
      <c r="F6" s="123">
        <f t="shared" ref="F6:F25" ca="1" si="3">SUM(B6:E6)</f>
        <v>13</v>
      </c>
      <c r="G6" s="123" t="str">
        <f t="shared" ref="G6:O16" ca="1" si="4">IF($F6&gt;G$3-1,"Yes","No")</f>
        <v>Yes</v>
      </c>
      <c r="H6" s="133" t="str">
        <f t="shared" ca="1" si="4"/>
        <v>Yes</v>
      </c>
      <c r="I6" s="133" t="str">
        <f t="shared" ca="1" si="4"/>
        <v>No</v>
      </c>
      <c r="J6" s="133" t="str">
        <f t="shared" ca="1" si="4"/>
        <v>No</v>
      </c>
      <c r="K6" s="133" t="str">
        <f t="shared" ca="1" si="4"/>
        <v>No</v>
      </c>
      <c r="L6" s="133" t="str">
        <f t="shared" ca="1" si="4"/>
        <v>No</v>
      </c>
      <c r="M6" s="133" t="str">
        <f t="shared" ca="1" si="4"/>
        <v>No</v>
      </c>
      <c r="N6" s="133" t="str">
        <f t="shared" ca="1" si="4"/>
        <v>No</v>
      </c>
      <c r="O6" s="133" t="str">
        <f t="shared" ca="1" si="4"/>
        <v>No</v>
      </c>
      <c r="P6" s="18">
        <v>1</v>
      </c>
      <c r="Q6" s="123">
        <v>0</v>
      </c>
      <c r="R6" s="123">
        <f t="shared" ref="R6:R32" ca="1" si="5">RANDBETWEEN(1,20)</f>
        <v>14</v>
      </c>
      <c r="S6" s="123">
        <f t="shared" ref="S6:S25" ca="1" si="6">SUM(B6,P6:R6)</f>
        <v>18</v>
      </c>
      <c r="T6" s="123" t="str">
        <f t="shared" ref="T6:AB16" ca="1" si="7">IF($S6&gt;T$3-1,"Yes","No")</f>
        <v>Yes</v>
      </c>
      <c r="U6" s="133" t="str">
        <f t="shared" ca="1" si="7"/>
        <v>Yes</v>
      </c>
      <c r="V6" s="133" t="str">
        <f t="shared" ca="1" si="7"/>
        <v>Yes</v>
      </c>
      <c r="W6" s="133" t="str">
        <f t="shared" ca="1" si="7"/>
        <v>Yes</v>
      </c>
      <c r="X6" s="133" t="str">
        <f t="shared" ca="1" si="7"/>
        <v>Yes</v>
      </c>
      <c r="Y6" s="133" t="str">
        <f t="shared" ca="1" si="7"/>
        <v>Yes</v>
      </c>
      <c r="Z6" s="133" t="str">
        <f t="shared" ca="1" si="7"/>
        <v>Yes</v>
      </c>
      <c r="AA6" s="133" t="str">
        <f t="shared" ca="1" si="7"/>
        <v>No</v>
      </c>
      <c r="AB6" s="46" t="str">
        <f t="shared" ca="1" si="7"/>
        <v>No</v>
      </c>
    </row>
    <row r="7" spans="1:28" x14ac:dyDescent="0.25">
      <c r="A7" s="103" t="s">
        <v>72</v>
      </c>
      <c r="B7" s="96">
        <v>3</v>
      </c>
      <c r="C7" s="124">
        <v>1</v>
      </c>
      <c r="D7" s="124">
        <v>0</v>
      </c>
      <c r="E7" s="124">
        <f t="shared" ca="1" si="2"/>
        <v>15</v>
      </c>
      <c r="F7" s="124">
        <f t="shared" ca="1" si="3"/>
        <v>19</v>
      </c>
      <c r="G7" s="124" t="str">
        <f t="shared" ca="1" si="4"/>
        <v>Yes</v>
      </c>
      <c r="H7" s="96" t="str">
        <f t="shared" ca="1" si="4"/>
        <v>Yes</v>
      </c>
      <c r="I7" s="96" t="str">
        <f t="shared" ca="1" si="4"/>
        <v>Yes</v>
      </c>
      <c r="J7" s="96" t="str">
        <f t="shared" ca="1" si="4"/>
        <v>Yes</v>
      </c>
      <c r="K7" s="96" t="str">
        <f t="shared" ca="1" si="4"/>
        <v>Yes</v>
      </c>
      <c r="L7" s="96" t="str">
        <f t="shared" ca="1" si="4"/>
        <v>Yes</v>
      </c>
      <c r="M7" s="96" t="str">
        <f t="shared" ca="1" si="4"/>
        <v>Yes</v>
      </c>
      <c r="N7" s="96" t="str">
        <f t="shared" ca="1" si="4"/>
        <v>No</v>
      </c>
      <c r="O7" s="96" t="str">
        <f t="shared" ca="1" si="4"/>
        <v>No</v>
      </c>
      <c r="P7" s="97">
        <v>2</v>
      </c>
      <c r="Q7" s="124">
        <v>0</v>
      </c>
      <c r="R7" s="124">
        <f t="shared" ca="1" si="5"/>
        <v>2</v>
      </c>
      <c r="S7" s="124">
        <f t="shared" ca="1" si="6"/>
        <v>7</v>
      </c>
      <c r="T7" s="124" t="str">
        <f t="shared" ca="1" si="7"/>
        <v>No</v>
      </c>
      <c r="U7" s="96" t="str">
        <f t="shared" ca="1" si="7"/>
        <v>No</v>
      </c>
      <c r="V7" s="96" t="str">
        <f t="shared" ca="1" si="7"/>
        <v>No</v>
      </c>
      <c r="W7" s="96" t="str">
        <f t="shared" ca="1" si="7"/>
        <v>No</v>
      </c>
      <c r="X7" s="96" t="str">
        <f t="shared" ca="1" si="7"/>
        <v>No</v>
      </c>
      <c r="Y7" s="96" t="str">
        <f t="shared" ca="1" si="7"/>
        <v>No</v>
      </c>
      <c r="Z7" s="96" t="str">
        <f t="shared" ca="1" si="7"/>
        <v>No</v>
      </c>
      <c r="AA7" s="96" t="str">
        <f t="shared" ca="1" si="7"/>
        <v>No</v>
      </c>
      <c r="AB7" s="98" t="str">
        <f t="shared" ca="1" si="7"/>
        <v>No</v>
      </c>
    </row>
    <row r="8" spans="1:28" ht="16.5" thickBot="1" x14ac:dyDescent="0.3">
      <c r="A8" s="162" t="s">
        <v>97</v>
      </c>
      <c r="B8" s="134">
        <v>4</v>
      </c>
      <c r="C8" s="135">
        <v>0</v>
      </c>
      <c r="D8" s="135">
        <v>0</v>
      </c>
      <c r="E8" s="135">
        <f t="shared" ca="1" si="2"/>
        <v>15</v>
      </c>
      <c r="F8" s="135">
        <f t="shared" ca="1" si="3"/>
        <v>19</v>
      </c>
      <c r="G8" s="135" t="str">
        <f t="shared" ca="1" si="4"/>
        <v>Yes</v>
      </c>
      <c r="H8" s="134" t="str">
        <f t="shared" ca="1" si="4"/>
        <v>Yes</v>
      </c>
      <c r="I8" s="134" t="str">
        <f t="shared" ca="1" si="4"/>
        <v>Yes</v>
      </c>
      <c r="J8" s="134" t="str">
        <f t="shared" ca="1" si="4"/>
        <v>Yes</v>
      </c>
      <c r="K8" s="134" t="str">
        <f t="shared" ca="1" si="4"/>
        <v>Yes</v>
      </c>
      <c r="L8" s="134" t="str">
        <f t="shared" ca="1" si="4"/>
        <v>Yes</v>
      </c>
      <c r="M8" s="134" t="str">
        <f t="shared" ca="1" si="4"/>
        <v>Yes</v>
      </c>
      <c r="N8" s="134" t="str">
        <f t="shared" ca="1" si="4"/>
        <v>No</v>
      </c>
      <c r="O8" s="134" t="str">
        <f t="shared" ca="1" si="4"/>
        <v>No</v>
      </c>
      <c r="P8" s="171">
        <v>9</v>
      </c>
      <c r="Q8" s="135">
        <v>0</v>
      </c>
      <c r="R8" s="135">
        <f t="shared" ca="1" si="5"/>
        <v>15</v>
      </c>
      <c r="S8" s="135">
        <f t="shared" ca="1" si="6"/>
        <v>28</v>
      </c>
      <c r="T8" s="135" t="str">
        <f t="shared" ca="1" si="7"/>
        <v>Yes</v>
      </c>
      <c r="U8" s="134" t="str">
        <f t="shared" ca="1" si="7"/>
        <v>Yes</v>
      </c>
      <c r="V8" s="134" t="str">
        <f t="shared" ca="1" si="7"/>
        <v>Yes</v>
      </c>
      <c r="W8" s="134" t="str">
        <f t="shared" ca="1" si="7"/>
        <v>Yes</v>
      </c>
      <c r="X8" s="134" t="str">
        <f t="shared" ca="1" si="7"/>
        <v>Yes</v>
      </c>
      <c r="Y8" s="134" t="str">
        <f t="shared" ca="1" si="7"/>
        <v>Yes</v>
      </c>
      <c r="Z8" s="134" t="str">
        <f t="shared" ca="1" si="7"/>
        <v>Yes</v>
      </c>
      <c r="AA8" s="134" t="str">
        <f t="shared" ca="1" si="7"/>
        <v>Yes</v>
      </c>
      <c r="AB8" s="137" t="str">
        <f t="shared" ca="1" si="7"/>
        <v>Yes</v>
      </c>
    </row>
    <row r="9" spans="1:28" x14ac:dyDescent="0.25">
      <c r="A9" s="102" t="s">
        <v>85</v>
      </c>
      <c r="B9" s="133">
        <v>3</v>
      </c>
      <c r="C9" s="123">
        <v>-1</v>
      </c>
      <c r="D9" s="123">
        <v>0</v>
      </c>
      <c r="E9" s="123">
        <f ca="1">RANDBETWEEN(1,20)</f>
        <v>2</v>
      </c>
      <c r="F9" s="123">
        <f ca="1">SUM(B9:E9)</f>
        <v>4</v>
      </c>
      <c r="G9" s="123" t="str">
        <f t="shared" ref="G9:O13" ca="1" si="8">IF($F9&gt;G$3-1,"Yes","No")</f>
        <v>No</v>
      </c>
      <c r="H9" s="133" t="str">
        <f t="shared" ca="1" si="8"/>
        <v>No</v>
      </c>
      <c r="I9" s="133" t="str">
        <f t="shared" ca="1" si="8"/>
        <v>No</v>
      </c>
      <c r="J9" s="133" t="str">
        <f t="shared" ca="1" si="8"/>
        <v>No</v>
      </c>
      <c r="K9" s="133" t="str">
        <f t="shared" ca="1" si="8"/>
        <v>No</v>
      </c>
      <c r="L9" s="133" t="str">
        <f t="shared" ca="1" si="8"/>
        <v>No</v>
      </c>
      <c r="M9" s="133" t="str">
        <f t="shared" ca="1" si="8"/>
        <v>No</v>
      </c>
      <c r="N9" s="133" t="str">
        <f t="shared" ca="1" si="8"/>
        <v>No</v>
      </c>
      <c r="O9" s="133" t="str">
        <f t="shared" ca="1" si="8"/>
        <v>No</v>
      </c>
      <c r="P9" s="18">
        <v>3</v>
      </c>
      <c r="Q9" s="123">
        <v>0</v>
      </c>
      <c r="R9" s="123">
        <f ca="1">RANDBETWEEN(1,20)</f>
        <v>10</v>
      </c>
      <c r="S9" s="123">
        <f ca="1">SUM(B9,P9:R9)</f>
        <v>16</v>
      </c>
      <c r="T9" s="123" t="str">
        <f t="shared" ref="T9:AB13" ca="1" si="9">IF($S9&gt;T$3-1,"Yes","No")</f>
        <v>Yes</v>
      </c>
      <c r="U9" s="133" t="str">
        <f t="shared" ca="1" si="9"/>
        <v>Yes</v>
      </c>
      <c r="V9" s="133" t="str">
        <f t="shared" ca="1" si="9"/>
        <v>Yes</v>
      </c>
      <c r="W9" s="133" t="str">
        <f t="shared" ca="1" si="9"/>
        <v>Yes</v>
      </c>
      <c r="X9" s="133" t="str">
        <f t="shared" ca="1" si="9"/>
        <v>Yes</v>
      </c>
      <c r="Y9" s="133" t="str">
        <f t="shared" ca="1" si="9"/>
        <v>No</v>
      </c>
      <c r="Z9" s="133" t="str">
        <f t="shared" ca="1" si="9"/>
        <v>No</v>
      </c>
      <c r="AA9" s="133" t="str">
        <f t="shared" ca="1" si="9"/>
        <v>No</v>
      </c>
      <c r="AB9" s="46" t="str">
        <f t="shared" ca="1" si="9"/>
        <v>No</v>
      </c>
    </row>
    <row r="10" spans="1:28" ht="16.5" thickBot="1" x14ac:dyDescent="0.3">
      <c r="A10" s="143" t="s">
        <v>73</v>
      </c>
      <c r="B10" s="139">
        <v>3</v>
      </c>
      <c r="C10" s="140">
        <v>-1</v>
      </c>
      <c r="D10" s="140">
        <v>1</v>
      </c>
      <c r="E10" s="140">
        <f ca="1">RANDBETWEEN(1,20)</f>
        <v>10</v>
      </c>
      <c r="F10" s="140">
        <f ca="1">SUM(B10:E10)</f>
        <v>13</v>
      </c>
      <c r="G10" s="140" t="str">
        <f t="shared" ca="1" si="8"/>
        <v>Yes</v>
      </c>
      <c r="H10" s="139" t="str">
        <f t="shared" ca="1" si="8"/>
        <v>Yes</v>
      </c>
      <c r="I10" s="139" t="str">
        <f t="shared" ca="1" si="8"/>
        <v>No</v>
      </c>
      <c r="J10" s="139" t="str">
        <f t="shared" ca="1" si="8"/>
        <v>No</v>
      </c>
      <c r="K10" s="139" t="str">
        <f t="shared" ca="1" si="8"/>
        <v>No</v>
      </c>
      <c r="L10" s="139" t="str">
        <f t="shared" ca="1" si="8"/>
        <v>No</v>
      </c>
      <c r="M10" s="139" t="str">
        <f t="shared" ca="1" si="8"/>
        <v>No</v>
      </c>
      <c r="N10" s="139" t="str">
        <f t="shared" ca="1" si="8"/>
        <v>No</v>
      </c>
      <c r="O10" s="139" t="str">
        <f t="shared" ca="1" si="8"/>
        <v>No</v>
      </c>
      <c r="P10" s="149">
        <v>2</v>
      </c>
      <c r="Q10" s="140">
        <v>0</v>
      </c>
      <c r="R10" s="140">
        <f ca="1">RANDBETWEEN(1,20)</f>
        <v>5</v>
      </c>
      <c r="S10" s="140">
        <f ca="1">SUM(B10,P10:R10)</f>
        <v>10</v>
      </c>
      <c r="T10" s="140" t="str">
        <f t="shared" ca="1" si="9"/>
        <v>No</v>
      </c>
      <c r="U10" s="139" t="str">
        <f t="shared" ca="1" si="9"/>
        <v>No</v>
      </c>
      <c r="V10" s="139" t="str">
        <f t="shared" ca="1" si="9"/>
        <v>No</v>
      </c>
      <c r="W10" s="139" t="str">
        <f t="shared" ca="1" si="9"/>
        <v>No</v>
      </c>
      <c r="X10" s="139" t="str">
        <f t="shared" ca="1" si="9"/>
        <v>No</v>
      </c>
      <c r="Y10" s="139" t="str">
        <f t="shared" ca="1" si="9"/>
        <v>No</v>
      </c>
      <c r="Z10" s="139" t="str">
        <f t="shared" ca="1" si="9"/>
        <v>No</v>
      </c>
      <c r="AA10" s="139" t="str">
        <f t="shared" ca="1" si="9"/>
        <v>No</v>
      </c>
      <c r="AB10" s="142" t="str">
        <f t="shared" ca="1" si="9"/>
        <v>No</v>
      </c>
    </row>
    <row r="11" spans="1:28" x14ac:dyDescent="0.25">
      <c r="A11" s="102" t="s">
        <v>96</v>
      </c>
      <c r="B11" s="133">
        <v>2</v>
      </c>
      <c r="C11" s="123">
        <v>0</v>
      </c>
      <c r="D11" s="123">
        <v>0</v>
      </c>
      <c r="E11" s="123">
        <f ca="1">RANDBETWEEN(1,20)</f>
        <v>6</v>
      </c>
      <c r="F11" s="123">
        <f ca="1">SUM(B11:E11)</f>
        <v>8</v>
      </c>
      <c r="G11" s="123" t="str">
        <f t="shared" ca="1" si="8"/>
        <v>No</v>
      </c>
      <c r="H11" s="133" t="str">
        <f t="shared" ca="1" si="8"/>
        <v>No</v>
      </c>
      <c r="I11" s="133" t="str">
        <f t="shared" ca="1" si="8"/>
        <v>No</v>
      </c>
      <c r="J11" s="133" t="str">
        <f t="shared" ca="1" si="8"/>
        <v>No</v>
      </c>
      <c r="K11" s="133" t="str">
        <f t="shared" ca="1" si="8"/>
        <v>No</v>
      </c>
      <c r="L11" s="133" t="str">
        <f t="shared" ca="1" si="8"/>
        <v>No</v>
      </c>
      <c r="M11" s="133" t="str">
        <f t="shared" ca="1" si="8"/>
        <v>No</v>
      </c>
      <c r="N11" s="133" t="str">
        <f t="shared" ca="1" si="8"/>
        <v>No</v>
      </c>
      <c r="O11" s="133" t="str">
        <f t="shared" ca="1" si="8"/>
        <v>No</v>
      </c>
      <c r="P11" s="18">
        <v>1</v>
      </c>
      <c r="Q11" s="123">
        <v>0</v>
      </c>
      <c r="R11" s="123">
        <f ca="1">RANDBETWEEN(1,20)</f>
        <v>6</v>
      </c>
      <c r="S11" s="123">
        <f ca="1">SUM(B11,P11:R11)</f>
        <v>9</v>
      </c>
      <c r="T11" s="123" t="str">
        <f t="shared" ca="1" si="9"/>
        <v>No</v>
      </c>
      <c r="U11" s="133" t="str">
        <f t="shared" ca="1" si="9"/>
        <v>No</v>
      </c>
      <c r="V11" s="133" t="str">
        <f t="shared" ca="1" si="9"/>
        <v>No</v>
      </c>
      <c r="W11" s="133" t="str">
        <f t="shared" ca="1" si="9"/>
        <v>No</v>
      </c>
      <c r="X11" s="133" t="str">
        <f t="shared" ca="1" si="9"/>
        <v>No</v>
      </c>
      <c r="Y11" s="133" t="str">
        <f t="shared" ca="1" si="9"/>
        <v>No</v>
      </c>
      <c r="Z11" s="133" t="str">
        <f t="shared" ca="1" si="9"/>
        <v>No</v>
      </c>
      <c r="AA11" s="133" t="str">
        <f t="shared" ca="1" si="9"/>
        <v>No</v>
      </c>
      <c r="AB11" s="46" t="str">
        <f t="shared" ca="1" si="9"/>
        <v>No</v>
      </c>
    </row>
    <row r="12" spans="1:28" x14ac:dyDescent="0.25">
      <c r="A12" s="103" t="s">
        <v>118</v>
      </c>
      <c r="B12" s="96">
        <v>2</v>
      </c>
      <c r="C12" s="124">
        <v>0</v>
      </c>
      <c r="D12" s="124">
        <v>1</v>
      </c>
      <c r="E12" s="124">
        <f ca="1">RANDBETWEEN(1,20)</f>
        <v>10</v>
      </c>
      <c r="F12" s="124">
        <f ca="1">SUM(B12:E12)</f>
        <v>13</v>
      </c>
      <c r="G12" s="124" t="str">
        <f t="shared" ca="1" si="8"/>
        <v>Yes</v>
      </c>
      <c r="H12" s="96" t="str">
        <f t="shared" ca="1" si="8"/>
        <v>Yes</v>
      </c>
      <c r="I12" s="96" t="str">
        <f t="shared" ca="1" si="8"/>
        <v>No</v>
      </c>
      <c r="J12" s="96" t="str">
        <f t="shared" ca="1" si="8"/>
        <v>No</v>
      </c>
      <c r="K12" s="96" t="str">
        <f t="shared" ca="1" si="8"/>
        <v>No</v>
      </c>
      <c r="L12" s="96" t="str">
        <f t="shared" ca="1" si="8"/>
        <v>No</v>
      </c>
      <c r="M12" s="96" t="str">
        <f t="shared" ca="1" si="8"/>
        <v>No</v>
      </c>
      <c r="N12" s="96" t="str">
        <f t="shared" ca="1" si="8"/>
        <v>No</v>
      </c>
      <c r="O12" s="96" t="str">
        <f t="shared" ca="1" si="8"/>
        <v>No</v>
      </c>
      <c r="P12" s="99">
        <v>1</v>
      </c>
      <c r="Q12" s="124">
        <v>0</v>
      </c>
      <c r="R12" s="124">
        <f ca="1">RANDBETWEEN(1,20)</f>
        <v>1</v>
      </c>
      <c r="S12" s="124">
        <f ca="1">SUM(B12,P12:R12)</f>
        <v>4</v>
      </c>
      <c r="T12" s="124" t="str">
        <f t="shared" ca="1" si="9"/>
        <v>No</v>
      </c>
      <c r="U12" s="96" t="str">
        <f t="shared" ca="1" si="9"/>
        <v>No</v>
      </c>
      <c r="V12" s="96" t="str">
        <f t="shared" ca="1" si="9"/>
        <v>No</v>
      </c>
      <c r="W12" s="96" t="str">
        <f t="shared" ca="1" si="9"/>
        <v>No</v>
      </c>
      <c r="X12" s="96" t="str">
        <f t="shared" ca="1" si="9"/>
        <v>No</v>
      </c>
      <c r="Y12" s="96" t="str">
        <f t="shared" ca="1" si="9"/>
        <v>No</v>
      </c>
      <c r="Z12" s="96" t="str">
        <f t="shared" ca="1" si="9"/>
        <v>No</v>
      </c>
      <c r="AA12" s="96" t="str">
        <f t="shared" ca="1" si="9"/>
        <v>No</v>
      </c>
      <c r="AB12" s="98" t="str">
        <f t="shared" ca="1" si="9"/>
        <v>No</v>
      </c>
    </row>
    <row r="13" spans="1:28" ht="16.5" thickBot="1" x14ac:dyDescent="0.3">
      <c r="A13" s="162" t="s">
        <v>81</v>
      </c>
      <c r="B13" s="134">
        <v>3</v>
      </c>
      <c r="C13" s="135">
        <v>0</v>
      </c>
      <c r="D13" s="135">
        <v>0</v>
      </c>
      <c r="E13" s="135">
        <f ca="1">RANDBETWEEN(1,20)</f>
        <v>14</v>
      </c>
      <c r="F13" s="135">
        <f ca="1">SUM(B13:E13)</f>
        <v>17</v>
      </c>
      <c r="G13" s="135" t="str">
        <f t="shared" ca="1" si="8"/>
        <v>Yes</v>
      </c>
      <c r="H13" s="134" t="str">
        <f t="shared" ca="1" si="8"/>
        <v>Yes</v>
      </c>
      <c r="I13" s="134" t="str">
        <f t="shared" ca="1" si="8"/>
        <v>Yes</v>
      </c>
      <c r="J13" s="134" t="str">
        <f t="shared" ca="1" si="8"/>
        <v>Yes</v>
      </c>
      <c r="K13" s="134" t="str">
        <f t="shared" ca="1" si="8"/>
        <v>Yes</v>
      </c>
      <c r="L13" s="134" t="str">
        <f t="shared" ca="1" si="8"/>
        <v>Yes</v>
      </c>
      <c r="M13" s="134" t="str">
        <f t="shared" ca="1" si="8"/>
        <v>No</v>
      </c>
      <c r="N13" s="134" t="str">
        <f t="shared" ca="1" si="8"/>
        <v>No</v>
      </c>
      <c r="O13" s="134" t="str">
        <f t="shared" ca="1" si="8"/>
        <v>No</v>
      </c>
      <c r="P13" s="138">
        <v>0</v>
      </c>
      <c r="Q13" s="135">
        <v>0</v>
      </c>
      <c r="R13" s="135">
        <f ca="1">RANDBETWEEN(1,20)</f>
        <v>1</v>
      </c>
      <c r="S13" s="135">
        <f ca="1">SUM(B13,P13:R13)</f>
        <v>4</v>
      </c>
      <c r="T13" s="135" t="str">
        <f t="shared" ca="1" si="9"/>
        <v>No</v>
      </c>
      <c r="U13" s="134" t="str">
        <f t="shared" ca="1" si="9"/>
        <v>No</v>
      </c>
      <c r="V13" s="134" t="str">
        <f t="shared" ca="1" si="9"/>
        <v>No</v>
      </c>
      <c r="W13" s="134" t="str">
        <f t="shared" ca="1" si="9"/>
        <v>No</v>
      </c>
      <c r="X13" s="134" t="str">
        <f t="shared" ca="1" si="9"/>
        <v>No</v>
      </c>
      <c r="Y13" s="134" t="str">
        <f t="shared" ca="1" si="9"/>
        <v>No</v>
      </c>
      <c r="Z13" s="134" t="str">
        <f t="shared" ca="1" si="9"/>
        <v>No</v>
      </c>
      <c r="AA13" s="134" t="str">
        <f t="shared" ca="1" si="9"/>
        <v>No</v>
      </c>
      <c r="AB13" s="137" t="str">
        <f t="shared" ca="1" si="9"/>
        <v>No</v>
      </c>
    </row>
    <row r="14" spans="1:28" x14ac:dyDescent="0.25">
      <c r="A14" s="102" t="s">
        <v>83</v>
      </c>
      <c r="B14" s="133">
        <v>1</v>
      </c>
      <c r="C14" s="123">
        <v>0</v>
      </c>
      <c r="D14" s="123">
        <v>0</v>
      </c>
      <c r="E14" s="123">
        <f t="shared" ca="1" si="2"/>
        <v>5</v>
      </c>
      <c r="F14" s="123">
        <f t="shared" ca="1" si="3"/>
        <v>6</v>
      </c>
      <c r="G14" s="123" t="str">
        <f t="shared" ca="1" si="4"/>
        <v>No</v>
      </c>
      <c r="H14" s="133" t="str">
        <f t="shared" ca="1" si="4"/>
        <v>No</v>
      </c>
      <c r="I14" s="133" t="str">
        <f t="shared" ca="1" si="4"/>
        <v>No</v>
      </c>
      <c r="J14" s="133" t="str">
        <f t="shared" ca="1" si="4"/>
        <v>No</v>
      </c>
      <c r="K14" s="133" t="str">
        <f t="shared" ca="1" si="4"/>
        <v>No</v>
      </c>
      <c r="L14" s="133" t="str">
        <f t="shared" ca="1" si="4"/>
        <v>No</v>
      </c>
      <c r="M14" s="133" t="str">
        <f t="shared" ca="1" si="4"/>
        <v>No</v>
      </c>
      <c r="N14" s="133" t="str">
        <f t="shared" ca="1" si="4"/>
        <v>No</v>
      </c>
      <c r="O14" s="133" t="str">
        <f t="shared" ca="1" si="4"/>
        <v>No</v>
      </c>
      <c r="P14" s="18">
        <v>2</v>
      </c>
      <c r="Q14" s="123">
        <v>0</v>
      </c>
      <c r="R14" s="123">
        <f t="shared" ca="1" si="5"/>
        <v>11</v>
      </c>
      <c r="S14" s="123">
        <f t="shared" ca="1" si="6"/>
        <v>14</v>
      </c>
      <c r="T14" s="123" t="str">
        <f t="shared" ca="1" si="7"/>
        <v>Yes</v>
      </c>
      <c r="U14" s="133" t="str">
        <f t="shared" ca="1" si="7"/>
        <v>Yes</v>
      </c>
      <c r="V14" s="133" t="str">
        <f t="shared" ca="1" si="7"/>
        <v>Yes</v>
      </c>
      <c r="W14" s="133" t="str">
        <f t="shared" ca="1" si="7"/>
        <v>No</v>
      </c>
      <c r="X14" s="133" t="str">
        <f t="shared" ca="1" si="7"/>
        <v>No</v>
      </c>
      <c r="Y14" s="133" t="str">
        <f t="shared" ca="1" si="7"/>
        <v>No</v>
      </c>
      <c r="Z14" s="133" t="str">
        <f t="shared" ca="1" si="7"/>
        <v>No</v>
      </c>
      <c r="AA14" s="133" t="str">
        <f t="shared" ca="1" si="7"/>
        <v>No</v>
      </c>
      <c r="AB14" s="46" t="str">
        <f t="shared" ca="1" si="7"/>
        <v>No</v>
      </c>
    </row>
    <row r="15" spans="1:28" x14ac:dyDescent="0.25">
      <c r="A15" s="103" t="s">
        <v>95</v>
      </c>
      <c r="B15" s="96">
        <v>1</v>
      </c>
      <c r="C15" s="124">
        <v>0</v>
      </c>
      <c r="D15" s="124">
        <v>1</v>
      </c>
      <c r="E15" s="124">
        <f t="shared" ca="1" si="2"/>
        <v>17</v>
      </c>
      <c r="F15" s="124">
        <f t="shared" ca="1" si="3"/>
        <v>19</v>
      </c>
      <c r="G15" s="124" t="str">
        <f t="shared" ca="1" si="4"/>
        <v>Yes</v>
      </c>
      <c r="H15" s="96" t="str">
        <f t="shared" ca="1" si="4"/>
        <v>Yes</v>
      </c>
      <c r="I15" s="96" t="str">
        <f t="shared" ca="1" si="4"/>
        <v>Yes</v>
      </c>
      <c r="J15" s="96" t="str">
        <f t="shared" ca="1" si="4"/>
        <v>Yes</v>
      </c>
      <c r="K15" s="96" t="str">
        <f t="shared" ca="1" si="4"/>
        <v>Yes</v>
      </c>
      <c r="L15" s="96" t="str">
        <f t="shared" ca="1" si="4"/>
        <v>Yes</v>
      </c>
      <c r="M15" s="96" t="str">
        <f t="shared" ca="1" si="4"/>
        <v>Yes</v>
      </c>
      <c r="N15" s="96" t="str">
        <f t="shared" ca="1" si="4"/>
        <v>No</v>
      </c>
      <c r="O15" s="96" t="str">
        <f t="shared" ca="1" si="4"/>
        <v>No</v>
      </c>
      <c r="P15" s="99">
        <v>2</v>
      </c>
      <c r="Q15" s="124">
        <v>1</v>
      </c>
      <c r="R15" s="124">
        <f t="shared" ca="1" si="5"/>
        <v>19</v>
      </c>
      <c r="S15" s="124">
        <f t="shared" ca="1" si="6"/>
        <v>23</v>
      </c>
      <c r="T15" s="124" t="str">
        <f t="shared" ca="1" si="7"/>
        <v>Yes</v>
      </c>
      <c r="U15" s="96" t="str">
        <f t="shared" ca="1" si="7"/>
        <v>Yes</v>
      </c>
      <c r="V15" s="96" t="str">
        <f t="shared" ca="1" si="7"/>
        <v>Yes</v>
      </c>
      <c r="W15" s="96" t="str">
        <f t="shared" ca="1" si="7"/>
        <v>Yes</v>
      </c>
      <c r="X15" s="96" t="str">
        <f t="shared" ca="1" si="7"/>
        <v>Yes</v>
      </c>
      <c r="Y15" s="96" t="str">
        <f t="shared" ca="1" si="7"/>
        <v>Yes</v>
      </c>
      <c r="Z15" s="96" t="str">
        <f t="shared" ca="1" si="7"/>
        <v>Yes</v>
      </c>
      <c r="AA15" s="96" t="str">
        <f t="shared" ca="1" si="7"/>
        <v>Yes</v>
      </c>
      <c r="AB15" s="98" t="str">
        <f t="shared" ca="1" si="7"/>
        <v>Yes</v>
      </c>
    </row>
    <row r="16" spans="1:28" ht="16.5" thickBot="1" x14ac:dyDescent="0.3">
      <c r="A16" s="162" t="s">
        <v>98</v>
      </c>
      <c r="B16" s="134">
        <v>4</v>
      </c>
      <c r="C16" s="135">
        <v>0</v>
      </c>
      <c r="D16" s="135">
        <v>0</v>
      </c>
      <c r="E16" s="135">
        <f t="shared" ca="1" si="2"/>
        <v>17</v>
      </c>
      <c r="F16" s="135">
        <f t="shared" ca="1" si="3"/>
        <v>21</v>
      </c>
      <c r="G16" s="135" t="str">
        <f t="shared" ca="1" si="4"/>
        <v>Yes</v>
      </c>
      <c r="H16" s="134" t="str">
        <f t="shared" ca="1" si="4"/>
        <v>Yes</v>
      </c>
      <c r="I16" s="134" t="str">
        <f t="shared" ca="1" si="4"/>
        <v>Yes</v>
      </c>
      <c r="J16" s="134" t="str">
        <f t="shared" ca="1" si="4"/>
        <v>Yes</v>
      </c>
      <c r="K16" s="134" t="str">
        <f t="shared" ca="1" si="4"/>
        <v>Yes</v>
      </c>
      <c r="L16" s="134" t="str">
        <f t="shared" ca="1" si="4"/>
        <v>Yes</v>
      </c>
      <c r="M16" s="134" t="str">
        <f t="shared" ca="1" si="4"/>
        <v>Yes</v>
      </c>
      <c r="N16" s="134" t="str">
        <f t="shared" ca="1" si="4"/>
        <v>Yes</v>
      </c>
      <c r="O16" s="134" t="str">
        <f t="shared" ca="1" si="4"/>
        <v>No</v>
      </c>
      <c r="P16" s="171">
        <v>3</v>
      </c>
      <c r="Q16" s="135">
        <v>0</v>
      </c>
      <c r="R16" s="135">
        <f t="shared" ca="1" si="5"/>
        <v>12</v>
      </c>
      <c r="S16" s="135">
        <f t="shared" ca="1" si="6"/>
        <v>19</v>
      </c>
      <c r="T16" s="135" t="str">
        <f t="shared" ca="1" si="7"/>
        <v>Yes</v>
      </c>
      <c r="U16" s="134" t="str">
        <f t="shared" ca="1" si="7"/>
        <v>Yes</v>
      </c>
      <c r="V16" s="134" t="str">
        <f t="shared" ca="1" si="7"/>
        <v>Yes</v>
      </c>
      <c r="W16" s="134" t="str">
        <f t="shared" ca="1" si="7"/>
        <v>Yes</v>
      </c>
      <c r="X16" s="134" t="str">
        <f t="shared" ca="1" si="7"/>
        <v>Yes</v>
      </c>
      <c r="Y16" s="134" t="str">
        <f t="shared" ca="1" si="7"/>
        <v>Yes</v>
      </c>
      <c r="Z16" s="134" t="str">
        <f t="shared" ca="1" si="7"/>
        <v>Yes</v>
      </c>
      <c r="AA16" s="134" t="str">
        <f t="shared" ca="1" si="7"/>
        <v>No</v>
      </c>
      <c r="AB16" s="137" t="str">
        <f t="shared" ca="1" si="7"/>
        <v>No</v>
      </c>
    </row>
    <row r="17" spans="1:28" x14ac:dyDescent="0.25">
      <c r="A17" s="144" t="s">
        <v>86</v>
      </c>
      <c r="B17" s="145">
        <v>3</v>
      </c>
      <c r="C17" s="123">
        <v>0</v>
      </c>
      <c r="D17" s="146">
        <v>0</v>
      </c>
      <c r="E17" s="146">
        <f ca="1">RANDBETWEEN(1,20)</f>
        <v>7</v>
      </c>
      <c r="F17" s="146">
        <f ca="1">SUM(B17:E17)</f>
        <v>10</v>
      </c>
      <c r="G17" s="146" t="str">
        <f t="shared" ref="G17:O18" ca="1" si="10">IF($F17&gt;G$3-1,"Yes","No")</f>
        <v>No</v>
      </c>
      <c r="H17" s="145" t="str">
        <f t="shared" ca="1" si="10"/>
        <v>No</v>
      </c>
      <c r="I17" s="145" t="str">
        <f t="shared" ca="1" si="10"/>
        <v>No</v>
      </c>
      <c r="J17" s="145" t="str">
        <f t="shared" ca="1" si="10"/>
        <v>No</v>
      </c>
      <c r="K17" s="145" t="str">
        <f t="shared" ca="1" si="10"/>
        <v>No</v>
      </c>
      <c r="L17" s="145" t="str">
        <f t="shared" ca="1" si="10"/>
        <v>No</v>
      </c>
      <c r="M17" s="145" t="str">
        <f t="shared" ca="1" si="10"/>
        <v>No</v>
      </c>
      <c r="N17" s="145" t="str">
        <f t="shared" ca="1" si="10"/>
        <v>No</v>
      </c>
      <c r="O17" s="145" t="str">
        <f t="shared" ca="1" si="10"/>
        <v>No</v>
      </c>
      <c r="P17" s="147">
        <v>1</v>
      </c>
      <c r="Q17" s="146">
        <v>1</v>
      </c>
      <c r="R17" s="146">
        <f ca="1">RANDBETWEEN(1,20)</f>
        <v>16</v>
      </c>
      <c r="S17" s="146">
        <f ca="1">SUM(B17,P17:R17)</f>
        <v>21</v>
      </c>
      <c r="T17" s="146" t="str">
        <f t="shared" ref="T17:AB18" ca="1" si="11">IF($S17&gt;T$3-1,"Yes","No")</f>
        <v>Yes</v>
      </c>
      <c r="U17" s="145" t="str">
        <f t="shared" ca="1" si="11"/>
        <v>Yes</v>
      </c>
      <c r="V17" s="145" t="str">
        <f t="shared" ca="1" si="11"/>
        <v>Yes</v>
      </c>
      <c r="W17" s="145" t="str">
        <f t="shared" ca="1" si="11"/>
        <v>Yes</v>
      </c>
      <c r="X17" s="145" t="str">
        <f t="shared" ca="1" si="11"/>
        <v>Yes</v>
      </c>
      <c r="Y17" s="145" t="str">
        <f t="shared" ca="1" si="11"/>
        <v>Yes</v>
      </c>
      <c r="Z17" s="145" t="str">
        <f t="shared" ca="1" si="11"/>
        <v>Yes</v>
      </c>
      <c r="AA17" s="145" t="str">
        <f t="shared" ca="1" si="11"/>
        <v>Yes</v>
      </c>
      <c r="AB17" s="148" t="str">
        <f t="shared" ca="1" si="11"/>
        <v>No</v>
      </c>
    </row>
    <row r="18" spans="1:28" ht="16.5" thickBot="1" x14ac:dyDescent="0.3">
      <c r="A18" s="143" t="s">
        <v>94</v>
      </c>
      <c r="B18" s="139">
        <v>3</v>
      </c>
      <c r="C18" s="140">
        <v>0</v>
      </c>
      <c r="D18" s="140">
        <v>0</v>
      </c>
      <c r="E18" s="140">
        <f ca="1">RANDBETWEEN(1,20)</f>
        <v>2</v>
      </c>
      <c r="F18" s="140">
        <f ca="1">SUM(B18:E18)</f>
        <v>5</v>
      </c>
      <c r="G18" s="140" t="str">
        <f t="shared" ca="1" si="10"/>
        <v>No</v>
      </c>
      <c r="H18" s="139" t="str">
        <f t="shared" ca="1" si="10"/>
        <v>No</v>
      </c>
      <c r="I18" s="139" t="str">
        <f t="shared" ca="1" si="10"/>
        <v>No</v>
      </c>
      <c r="J18" s="139" t="str">
        <f t="shared" ca="1" si="10"/>
        <v>No</v>
      </c>
      <c r="K18" s="139" t="str">
        <f t="shared" ca="1" si="10"/>
        <v>No</v>
      </c>
      <c r="L18" s="139" t="str">
        <f t="shared" ca="1" si="10"/>
        <v>No</v>
      </c>
      <c r="M18" s="139" t="str">
        <f t="shared" ca="1" si="10"/>
        <v>No</v>
      </c>
      <c r="N18" s="139" t="str">
        <f t="shared" ca="1" si="10"/>
        <v>No</v>
      </c>
      <c r="O18" s="139" t="str">
        <f t="shared" ca="1" si="10"/>
        <v>No</v>
      </c>
      <c r="P18" s="141">
        <v>1</v>
      </c>
      <c r="Q18" s="140">
        <v>0</v>
      </c>
      <c r="R18" s="140">
        <f ca="1">RANDBETWEEN(1,20)</f>
        <v>15</v>
      </c>
      <c r="S18" s="140">
        <f ca="1">SUM(B18,P18:R18)</f>
        <v>19</v>
      </c>
      <c r="T18" s="140" t="str">
        <f t="shared" ca="1" si="11"/>
        <v>Yes</v>
      </c>
      <c r="U18" s="139" t="str">
        <f t="shared" ca="1" si="11"/>
        <v>Yes</v>
      </c>
      <c r="V18" s="139" t="str">
        <f t="shared" ca="1" si="11"/>
        <v>Yes</v>
      </c>
      <c r="W18" s="139" t="str">
        <f t="shared" ca="1" si="11"/>
        <v>Yes</v>
      </c>
      <c r="X18" s="139" t="str">
        <f t="shared" ca="1" si="11"/>
        <v>Yes</v>
      </c>
      <c r="Y18" s="139" t="str">
        <f t="shared" ca="1" si="11"/>
        <v>Yes</v>
      </c>
      <c r="Z18" s="139" t="str">
        <f t="shared" ca="1" si="11"/>
        <v>Yes</v>
      </c>
      <c r="AA18" s="139" t="str">
        <f t="shared" ca="1" si="11"/>
        <v>No</v>
      </c>
      <c r="AB18" s="142" t="str">
        <f t="shared" ca="1" si="11"/>
        <v>No</v>
      </c>
    </row>
    <row r="19" spans="1:28" x14ac:dyDescent="0.25">
      <c r="A19" s="153" t="s">
        <v>104</v>
      </c>
      <c r="B19" s="133">
        <v>4</v>
      </c>
      <c r="C19" s="123">
        <v>2</v>
      </c>
      <c r="D19" s="123">
        <v>0</v>
      </c>
      <c r="E19" s="123">
        <f t="shared" ca="1" si="2"/>
        <v>9</v>
      </c>
      <c r="F19" s="123">
        <f t="shared" ca="1" si="3"/>
        <v>15</v>
      </c>
      <c r="G19" s="123" t="str">
        <f t="shared" ref="G19:O21" ca="1" si="12">IF($F19&gt;G$3-1,"Yes","No")</f>
        <v>Yes</v>
      </c>
      <c r="H19" s="133" t="str">
        <f t="shared" ca="1" si="12"/>
        <v>Yes</v>
      </c>
      <c r="I19" s="133" t="str">
        <f t="shared" ca="1" si="12"/>
        <v>Yes</v>
      </c>
      <c r="J19" s="133" t="str">
        <f t="shared" ca="1" si="12"/>
        <v>Yes</v>
      </c>
      <c r="K19" s="133" t="str">
        <f t="shared" ca="1" si="12"/>
        <v>No</v>
      </c>
      <c r="L19" s="133" t="str">
        <f t="shared" ca="1" si="12"/>
        <v>No</v>
      </c>
      <c r="M19" s="133" t="str">
        <f t="shared" ca="1" si="12"/>
        <v>No</v>
      </c>
      <c r="N19" s="133" t="str">
        <f t="shared" ca="1" si="12"/>
        <v>No</v>
      </c>
      <c r="O19" s="133" t="str">
        <f t="shared" ca="1" si="12"/>
        <v>No</v>
      </c>
      <c r="P19" s="56">
        <v>2</v>
      </c>
      <c r="Q19" s="123">
        <v>0</v>
      </c>
      <c r="R19" s="123">
        <f t="shared" ca="1" si="5"/>
        <v>16</v>
      </c>
      <c r="S19" s="123">
        <f t="shared" ca="1" si="6"/>
        <v>22</v>
      </c>
      <c r="T19" s="123" t="str">
        <f t="shared" ref="T19:AB21" ca="1" si="13">IF($S19&gt;T$3-1,"Yes","No")</f>
        <v>Yes</v>
      </c>
      <c r="U19" s="133" t="str">
        <f t="shared" ca="1" si="13"/>
        <v>Yes</v>
      </c>
      <c r="V19" s="133" t="str">
        <f t="shared" ca="1" si="13"/>
        <v>Yes</v>
      </c>
      <c r="W19" s="133" t="str">
        <f t="shared" ca="1" si="13"/>
        <v>Yes</v>
      </c>
      <c r="X19" s="133" t="str">
        <f t="shared" ca="1" si="13"/>
        <v>Yes</v>
      </c>
      <c r="Y19" s="133" t="str">
        <f t="shared" ca="1" si="13"/>
        <v>Yes</v>
      </c>
      <c r="Z19" s="133" t="str">
        <f t="shared" ca="1" si="13"/>
        <v>Yes</v>
      </c>
      <c r="AA19" s="133" t="str">
        <f t="shared" ca="1" si="13"/>
        <v>Yes</v>
      </c>
      <c r="AB19" s="46" t="str">
        <f t="shared" ca="1" si="13"/>
        <v>Yes</v>
      </c>
    </row>
    <row r="20" spans="1:28" ht="16.5" thickBot="1" x14ac:dyDescent="0.3">
      <c r="A20" s="154" t="s">
        <v>93</v>
      </c>
      <c r="B20" s="139">
        <v>4</v>
      </c>
      <c r="C20" s="140">
        <v>2</v>
      </c>
      <c r="D20" s="140">
        <v>1</v>
      </c>
      <c r="E20" s="140">
        <f t="shared" ca="1" si="2"/>
        <v>10</v>
      </c>
      <c r="F20" s="140">
        <f t="shared" ca="1" si="3"/>
        <v>17</v>
      </c>
      <c r="G20" s="140" t="str">
        <f t="shared" ca="1" si="12"/>
        <v>Yes</v>
      </c>
      <c r="H20" s="139" t="str">
        <f t="shared" ca="1" si="12"/>
        <v>Yes</v>
      </c>
      <c r="I20" s="139" t="str">
        <f t="shared" ca="1" si="12"/>
        <v>Yes</v>
      </c>
      <c r="J20" s="139" t="str">
        <f t="shared" ca="1" si="12"/>
        <v>Yes</v>
      </c>
      <c r="K20" s="139" t="str">
        <f t="shared" ca="1" si="12"/>
        <v>Yes</v>
      </c>
      <c r="L20" s="139" t="str">
        <f t="shared" ca="1" si="12"/>
        <v>Yes</v>
      </c>
      <c r="M20" s="139" t="str">
        <f t="shared" ca="1" si="12"/>
        <v>No</v>
      </c>
      <c r="N20" s="139" t="str">
        <f t="shared" ca="1" si="12"/>
        <v>No</v>
      </c>
      <c r="O20" s="139" t="str">
        <f t="shared" ca="1" si="12"/>
        <v>No</v>
      </c>
      <c r="P20" s="149">
        <v>2</v>
      </c>
      <c r="Q20" s="140">
        <v>0</v>
      </c>
      <c r="R20" s="140">
        <f t="shared" ca="1" si="5"/>
        <v>15</v>
      </c>
      <c r="S20" s="140">
        <f t="shared" ca="1" si="6"/>
        <v>21</v>
      </c>
      <c r="T20" s="140" t="str">
        <f t="shared" ca="1" si="13"/>
        <v>Yes</v>
      </c>
      <c r="U20" s="139" t="str">
        <f t="shared" ca="1" si="13"/>
        <v>Yes</v>
      </c>
      <c r="V20" s="139" t="str">
        <f t="shared" ca="1" si="13"/>
        <v>Yes</v>
      </c>
      <c r="W20" s="139" t="str">
        <f t="shared" ca="1" si="13"/>
        <v>Yes</v>
      </c>
      <c r="X20" s="139" t="str">
        <f t="shared" ca="1" si="13"/>
        <v>Yes</v>
      </c>
      <c r="Y20" s="139" t="str">
        <f t="shared" ca="1" si="13"/>
        <v>Yes</v>
      </c>
      <c r="Z20" s="139" t="str">
        <f t="shared" ca="1" si="13"/>
        <v>Yes</v>
      </c>
      <c r="AA20" s="139" t="str">
        <f t="shared" ca="1" si="13"/>
        <v>Yes</v>
      </c>
      <c r="AB20" s="142" t="str">
        <f t="shared" ca="1" si="13"/>
        <v>No</v>
      </c>
    </row>
    <row r="21" spans="1:28" x14ac:dyDescent="0.25">
      <c r="A21" s="188" t="s">
        <v>147</v>
      </c>
      <c r="B21" s="189">
        <v>2</v>
      </c>
      <c r="C21" s="190">
        <v>0</v>
      </c>
      <c r="D21" s="190">
        <v>1</v>
      </c>
      <c r="E21" s="190">
        <f t="shared" ca="1" si="2"/>
        <v>4</v>
      </c>
      <c r="F21" s="190">
        <f t="shared" ref="F21" ca="1" si="14">SUM(B21:E21)</f>
        <v>7</v>
      </c>
      <c r="G21" s="190" t="str">
        <f t="shared" ca="1" si="12"/>
        <v>No</v>
      </c>
      <c r="H21" s="189" t="str">
        <f t="shared" ca="1" si="12"/>
        <v>No</v>
      </c>
      <c r="I21" s="189" t="str">
        <f t="shared" ca="1" si="12"/>
        <v>No</v>
      </c>
      <c r="J21" s="189" t="str">
        <f t="shared" ca="1" si="12"/>
        <v>No</v>
      </c>
      <c r="K21" s="189" t="str">
        <f t="shared" ca="1" si="12"/>
        <v>No</v>
      </c>
      <c r="L21" s="189" t="str">
        <f t="shared" ca="1" si="12"/>
        <v>No</v>
      </c>
      <c r="M21" s="189" t="str">
        <f t="shared" ca="1" si="12"/>
        <v>No</v>
      </c>
      <c r="N21" s="189" t="str">
        <f t="shared" ca="1" si="12"/>
        <v>No</v>
      </c>
      <c r="O21" s="189" t="str">
        <f t="shared" ca="1" si="12"/>
        <v>No</v>
      </c>
      <c r="P21" s="191">
        <v>1</v>
      </c>
      <c r="Q21" s="190">
        <v>0</v>
      </c>
      <c r="R21" s="190">
        <f t="shared" ca="1" si="5"/>
        <v>2</v>
      </c>
      <c r="S21" s="190">
        <f t="shared" ca="1" si="6"/>
        <v>5</v>
      </c>
      <c r="T21" s="190" t="str">
        <f t="shared" ca="1" si="13"/>
        <v>No</v>
      </c>
      <c r="U21" s="189" t="str">
        <f t="shared" ca="1" si="13"/>
        <v>No</v>
      </c>
      <c r="V21" s="189" t="str">
        <f t="shared" ca="1" si="13"/>
        <v>No</v>
      </c>
      <c r="W21" s="189" t="str">
        <f t="shared" ca="1" si="13"/>
        <v>No</v>
      </c>
      <c r="X21" s="189" t="str">
        <f t="shared" ca="1" si="13"/>
        <v>No</v>
      </c>
      <c r="Y21" s="189" t="str">
        <f t="shared" ca="1" si="13"/>
        <v>No</v>
      </c>
      <c r="Z21" s="189" t="str">
        <f t="shared" ca="1" si="13"/>
        <v>No</v>
      </c>
      <c r="AA21" s="189" t="str">
        <f t="shared" ca="1" si="13"/>
        <v>No</v>
      </c>
      <c r="AB21" s="192" t="str">
        <f t="shared" ca="1" si="13"/>
        <v>No</v>
      </c>
    </row>
    <row r="22" spans="1:28" x14ac:dyDescent="0.25">
      <c r="A22" s="104" t="s">
        <v>134</v>
      </c>
      <c r="B22" s="96">
        <v>2</v>
      </c>
      <c r="C22" s="124">
        <v>0</v>
      </c>
      <c r="D22" s="124">
        <v>0</v>
      </c>
      <c r="E22" s="124">
        <f t="shared" ca="1" si="2"/>
        <v>1</v>
      </c>
      <c r="F22" s="124">
        <f t="shared" ref="F22" ca="1" si="15">SUM(B22:E22)</f>
        <v>3</v>
      </c>
      <c r="G22" s="124" t="str">
        <f t="shared" ref="G22:O32" ca="1" si="16">IF($F22&gt;G$3-1,"Yes","No")</f>
        <v>No</v>
      </c>
      <c r="H22" s="96" t="str">
        <f t="shared" ca="1" si="16"/>
        <v>No</v>
      </c>
      <c r="I22" s="96" t="str">
        <f t="shared" ca="1" si="16"/>
        <v>No</v>
      </c>
      <c r="J22" s="96" t="str">
        <f t="shared" ca="1" si="16"/>
        <v>No</v>
      </c>
      <c r="K22" s="96" t="str">
        <f t="shared" ca="1" si="16"/>
        <v>No</v>
      </c>
      <c r="L22" s="96" t="str">
        <f t="shared" ca="1" si="16"/>
        <v>No</v>
      </c>
      <c r="M22" s="96" t="str">
        <f t="shared" ca="1" si="16"/>
        <v>No</v>
      </c>
      <c r="N22" s="96" t="str">
        <f t="shared" ca="1" si="16"/>
        <v>No</v>
      </c>
      <c r="O22" s="96" t="str">
        <f t="shared" ca="1" si="16"/>
        <v>No</v>
      </c>
      <c r="P22" s="97">
        <v>0</v>
      </c>
      <c r="Q22" s="124">
        <v>0</v>
      </c>
      <c r="R22" s="124">
        <f t="shared" ca="1" si="5"/>
        <v>16</v>
      </c>
      <c r="S22" s="124">
        <f t="shared" ref="S22" ca="1" si="17">SUM(B22,P22:R22)</f>
        <v>18</v>
      </c>
      <c r="T22" s="124" t="str">
        <f t="shared" ref="T22:AB32" ca="1" si="18">IF($S22&gt;T$3-1,"Yes","No")</f>
        <v>Yes</v>
      </c>
      <c r="U22" s="96" t="str">
        <f t="shared" ca="1" si="18"/>
        <v>Yes</v>
      </c>
      <c r="V22" s="96" t="str">
        <f t="shared" ca="1" si="18"/>
        <v>Yes</v>
      </c>
      <c r="W22" s="96" t="str">
        <f t="shared" ca="1" si="18"/>
        <v>Yes</v>
      </c>
      <c r="X22" s="96" t="str">
        <f t="shared" ca="1" si="18"/>
        <v>Yes</v>
      </c>
      <c r="Y22" s="96" t="str">
        <f t="shared" ca="1" si="18"/>
        <v>Yes</v>
      </c>
      <c r="Z22" s="96" t="str">
        <f t="shared" ca="1" si="18"/>
        <v>Yes</v>
      </c>
      <c r="AA22" s="96" t="str">
        <f t="shared" ca="1" si="18"/>
        <v>No</v>
      </c>
      <c r="AB22" s="98" t="str">
        <f t="shared" ca="1" si="18"/>
        <v>No</v>
      </c>
    </row>
    <row r="23" spans="1:28" x14ac:dyDescent="0.25">
      <c r="A23" s="104" t="s">
        <v>137</v>
      </c>
      <c r="B23" s="96">
        <v>1</v>
      </c>
      <c r="C23" s="124">
        <v>0</v>
      </c>
      <c r="D23" s="124">
        <v>0</v>
      </c>
      <c r="E23" s="124">
        <f t="shared" ca="1" si="2"/>
        <v>9</v>
      </c>
      <c r="F23" s="124">
        <f t="shared" ref="F23" ca="1" si="19">SUM(B23:E23)</f>
        <v>10</v>
      </c>
      <c r="G23" s="124" t="str">
        <f t="shared" ca="1" si="16"/>
        <v>No</v>
      </c>
      <c r="H23" s="96" t="str">
        <f t="shared" ca="1" si="16"/>
        <v>No</v>
      </c>
      <c r="I23" s="96" t="str">
        <f t="shared" ca="1" si="16"/>
        <v>No</v>
      </c>
      <c r="J23" s="96" t="str">
        <f t="shared" ca="1" si="16"/>
        <v>No</v>
      </c>
      <c r="K23" s="96" t="str">
        <f t="shared" ca="1" si="16"/>
        <v>No</v>
      </c>
      <c r="L23" s="96" t="str">
        <f t="shared" ca="1" si="16"/>
        <v>No</v>
      </c>
      <c r="M23" s="96" t="str">
        <f t="shared" ca="1" si="16"/>
        <v>No</v>
      </c>
      <c r="N23" s="96" t="str">
        <f t="shared" ca="1" si="16"/>
        <v>No</v>
      </c>
      <c r="O23" s="96" t="str">
        <f t="shared" ca="1" si="16"/>
        <v>No</v>
      </c>
      <c r="P23" s="97">
        <v>0</v>
      </c>
      <c r="Q23" s="124">
        <v>0</v>
      </c>
      <c r="R23" s="124">
        <f t="shared" ca="1" si="5"/>
        <v>2</v>
      </c>
      <c r="S23" s="124">
        <f t="shared" ref="S23" ca="1" si="20">SUM(B23,P23:R23)</f>
        <v>3</v>
      </c>
      <c r="T23" s="124" t="str">
        <f t="shared" ca="1" si="18"/>
        <v>No</v>
      </c>
      <c r="U23" s="96" t="str">
        <f t="shared" ca="1" si="18"/>
        <v>No</v>
      </c>
      <c r="V23" s="96" t="str">
        <f t="shared" ca="1" si="18"/>
        <v>No</v>
      </c>
      <c r="W23" s="96" t="str">
        <f t="shared" ca="1" si="18"/>
        <v>No</v>
      </c>
      <c r="X23" s="96" t="str">
        <f t="shared" ca="1" si="18"/>
        <v>No</v>
      </c>
      <c r="Y23" s="96" t="str">
        <f t="shared" ca="1" si="18"/>
        <v>No</v>
      </c>
      <c r="Z23" s="96" t="str">
        <f t="shared" ca="1" si="18"/>
        <v>No</v>
      </c>
      <c r="AA23" s="96" t="str">
        <f t="shared" ca="1" si="18"/>
        <v>No</v>
      </c>
      <c r="AB23" s="98" t="str">
        <f t="shared" ca="1" si="18"/>
        <v>No</v>
      </c>
    </row>
    <row r="24" spans="1:28" x14ac:dyDescent="0.25">
      <c r="A24" s="104" t="s">
        <v>75</v>
      </c>
      <c r="B24" s="96">
        <v>1</v>
      </c>
      <c r="C24" s="124">
        <v>0</v>
      </c>
      <c r="D24" s="124">
        <v>0</v>
      </c>
      <c r="E24" s="124">
        <f t="shared" ca="1" si="2"/>
        <v>19</v>
      </c>
      <c r="F24" s="124">
        <f t="shared" ca="1" si="3"/>
        <v>20</v>
      </c>
      <c r="G24" s="124" t="str">
        <f t="shared" ca="1" si="16"/>
        <v>Yes</v>
      </c>
      <c r="H24" s="96" t="str">
        <f t="shared" ca="1" si="16"/>
        <v>Yes</v>
      </c>
      <c r="I24" s="96" t="str">
        <f t="shared" ca="1" si="16"/>
        <v>Yes</v>
      </c>
      <c r="J24" s="96" t="str">
        <f t="shared" ca="1" si="16"/>
        <v>Yes</v>
      </c>
      <c r="K24" s="96" t="str">
        <f t="shared" ca="1" si="16"/>
        <v>Yes</v>
      </c>
      <c r="L24" s="96" t="str">
        <f t="shared" ca="1" si="16"/>
        <v>Yes</v>
      </c>
      <c r="M24" s="96" t="str">
        <f t="shared" ca="1" si="16"/>
        <v>Yes</v>
      </c>
      <c r="N24" s="96" t="str">
        <f t="shared" ca="1" si="16"/>
        <v>Yes</v>
      </c>
      <c r="O24" s="96" t="str">
        <f t="shared" ca="1" si="16"/>
        <v>No</v>
      </c>
      <c r="P24" s="99">
        <v>3</v>
      </c>
      <c r="Q24" s="124">
        <v>0</v>
      </c>
      <c r="R24" s="124">
        <f t="shared" ca="1" si="5"/>
        <v>2</v>
      </c>
      <c r="S24" s="124">
        <f t="shared" ca="1" si="6"/>
        <v>6</v>
      </c>
      <c r="T24" s="124" t="str">
        <f t="shared" ca="1" si="18"/>
        <v>No</v>
      </c>
      <c r="U24" s="96" t="str">
        <f t="shared" ca="1" si="18"/>
        <v>No</v>
      </c>
      <c r="V24" s="96" t="str">
        <f t="shared" ca="1" si="18"/>
        <v>No</v>
      </c>
      <c r="W24" s="96" t="str">
        <f t="shared" ca="1" si="18"/>
        <v>No</v>
      </c>
      <c r="X24" s="96" t="str">
        <f t="shared" ca="1" si="18"/>
        <v>No</v>
      </c>
      <c r="Y24" s="96" t="str">
        <f t="shared" ca="1" si="18"/>
        <v>No</v>
      </c>
      <c r="Z24" s="96" t="str">
        <f t="shared" ca="1" si="18"/>
        <v>No</v>
      </c>
      <c r="AA24" s="96" t="str">
        <f t="shared" ca="1" si="18"/>
        <v>No</v>
      </c>
      <c r="AB24" s="98" t="str">
        <f t="shared" ca="1" si="18"/>
        <v>No</v>
      </c>
    </row>
    <row r="25" spans="1:28" x14ac:dyDescent="0.25">
      <c r="A25" s="104" t="s">
        <v>74</v>
      </c>
      <c r="B25" s="96">
        <v>1</v>
      </c>
      <c r="C25" s="124">
        <v>0</v>
      </c>
      <c r="D25" s="124">
        <v>0</v>
      </c>
      <c r="E25" s="124">
        <f t="shared" ca="1" si="2"/>
        <v>8</v>
      </c>
      <c r="F25" s="124">
        <f t="shared" ca="1" si="3"/>
        <v>9</v>
      </c>
      <c r="G25" s="124" t="str">
        <f t="shared" ca="1" si="16"/>
        <v>No</v>
      </c>
      <c r="H25" s="96" t="str">
        <f t="shared" ca="1" si="16"/>
        <v>No</v>
      </c>
      <c r="I25" s="96" t="str">
        <f t="shared" ca="1" si="16"/>
        <v>No</v>
      </c>
      <c r="J25" s="96" t="str">
        <f t="shared" ca="1" si="16"/>
        <v>No</v>
      </c>
      <c r="K25" s="96" t="str">
        <f t="shared" ca="1" si="16"/>
        <v>No</v>
      </c>
      <c r="L25" s="96" t="str">
        <f t="shared" ca="1" si="16"/>
        <v>No</v>
      </c>
      <c r="M25" s="96" t="str">
        <f t="shared" ca="1" si="16"/>
        <v>No</v>
      </c>
      <c r="N25" s="96" t="str">
        <f t="shared" ca="1" si="16"/>
        <v>No</v>
      </c>
      <c r="O25" s="96" t="str">
        <f t="shared" ca="1" si="16"/>
        <v>No</v>
      </c>
      <c r="P25" s="99">
        <v>0</v>
      </c>
      <c r="Q25" s="124">
        <v>0</v>
      </c>
      <c r="R25" s="124">
        <f t="shared" ca="1" si="5"/>
        <v>19</v>
      </c>
      <c r="S25" s="124">
        <f t="shared" ca="1" si="6"/>
        <v>20</v>
      </c>
      <c r="T25" s="124" t="str">
        <f t="shared" ca="1" si="18"/>
        <v>Yes</v>
      </c>
      <c r="U25" s="96" t="str">
        <f t="shared" ca="1" si="18"/>
        <v>Yes</v>
      </c>
      <c r="V25" s="96" t="str">
        <f t="shared" ca="1" si="18"/>
        <v>Yes</v>
      </c>
      <c r="W25" s="96" t="str">
        <f t="shared" ca="1" si="18"/>
        <v>Yes</v>
      </c>
      <c r="X25" s="96" t="str">
        <f t="shared" ca="1" si="18"/>
        <v>Yes</v>
      </c>
      <c r="Y25" s="96" t="str">
        <f t="shared" ca="1" si="18"/>
        <v>Yes</v>
      </c>
      <c r="Z25" s="96" t="str">
        <f t="shared" ca="1" si="18"/>
        <v>Yes</v>
      </c>
      <c r="AA25" s="96" t="str">
        <f t="shared" ca="1" si="18"/>
        <v>Yes</v>
      </c>
      <c r="AB25" s="98" t="str">
        <f t="shared" ca="1" si="18"/>
        <v>No</v>
      </c>
    </row>
    <row r="26" spans="1:28" x14ac:dyDescent="0.25">
      <c r="A26" s="104" t="s">
        <v>87</v>
      </c>
      <c r="B26" s="96">
        <v>1</v>
      </c>
      <c r="C26" s="124">
        <v>0</v>
      </c>
      <c r="D26" s="124">
        <v>0</v>
      </c>
      <c r="E26" s="124">
        <f t="shared" ca="1" si="2"/>
        <v>20</v>
      </c>
      <c r="F26" s="124">
        <f t="shared" ref="F26:F27" ca="1" si="21">SUM(B26:E26)</f>
        <v>21</v>
      </c>
      <c r="G26" s="124" t="str">
        <f t="shared" ca="1" si="16"/>
        <v>Yes</v>
      </c>
      <c r="H26" s="96" t="str">
        <f t="shared" ca="1" si="16"/>
        <v>Yes</v>
      </c>
      <c r="I26" s="96" t="str">
        <f t="shared" ca="1" si="16"/>
        <v>Yes</v>
      </c>
      <c r="J26" s="96" t="str">
        <f t="shared" ca="1" si="16"/>
        <v>Yes</v>
      </c>
      <c r="K26" s="96" t="str">
        <f t="shared" ca="1" si="16"/>
        <v>Yes</v>
      </c>
      <c r="L26" s="96" t="str">
        <f t="shared" ca="1" si="16"/>
        <v>Yes</v>
      </c>
      <c r="M26" s="96" t="str">
        <f t="shared" ca="1" si="16"/>
        <v>Yes</v>
      </c>
      <c r="N26" s="96" t="str">
        <f t="shared" ca="1" si="16"/>
        <v>Yes</v>
      </c>
      <c r="O26" s="96" t="str">
        <f t="shared" ca="1" si="16"/>
        <v>No</v>
      </c>
      <c r="P26" s="99">
        <v>0</v>
      </c>
      <c r="Q26" s="124">
        <v>0</v>
      </c>
      <c r="R26" s="124">
        <f t="shared" ca="1" si="5"/>
        <v>15</v>
      </c>
      <c r="S26" s="124">
        <f t="shared" ref="S26:S32" ca="1" si="22">SUM(B26,P26:R26)</f>
        <v>16</v>
      </c>
      <c r="T26" s="124" t="str">
        <f t="shared" ca="1" si="18"/>
        <v>Yes</v>
      </c>
      <c r="U26" s="96" t="str">
        <f t="shared" ca="1" si="18"/>
        <v>Yes</v>
      </c>
      <c r="V26" s="96" t="str">
        <f t="shared" ca="1" si="18"/>
        <v>Yes</v>
      </c>
      <c r="W26" s="96" t="str">
        <f t="shared" ca="1" si="18"/>
        <v>Yes</v>
      </c>
      <c r="X26" s="96" t="str">
        <f t="shared" ca="1" si="18"/>
        <v>Yes</v>
      </c>
      <c r="Y26" s="96" t="str">
        <f t="shared" ca="1" si="18"/>
        <v>No</v>
      </c>
      <c r="Z26" s="96" t="str">
        <f t="shared" ca="1" si="18"/>
        <v>No</v>
      </c>
      <c r="AA26" s="96" t="str">
        <f t="shared" ca="1" si="18"/>
        <v>No</v>
      </c>
      <c r="AB26" s="98" t="str">
        <f t="shared" ca="1" si="18"/>
        <v>No</v>
      </c>
    </row>
    <row r="27" spans="1:28" x14ac:dyDescent="0.25">
      <c r="A27" s="104" t="s">
        <v>88</v>
      </c>
      <c r="B27" s="96">
        <v>0</v>
      </c>
      <c r="C27" s="124">
        <v>0</v>
      </c>
      <c r="D27" s="124">
        <v>0</v>
      </c>
      <c r="E27" s="124">
        <f t="shared" ca="1" si="2"/>
        <v>11</v>
      </c>
      <c r="F27" s="124">
        <f t="shared" ca="1" si="21"/>
        <v>11</v>
      </c>
      <c r="G27" s="124" t="str">
        <f t="shared" ca="1" si="16"/>
        <v>Yes</v>
      </c>
      <c r="H27" s="96" t="str">
        <f t="shared" ca="1" si="16"/>
        <v>No</v>
      </c>
      <c r="I27" s="96" t="str">
        <f t="shared" ca="1" si="16"/>
        <v>No</v>
      </c>
      <c r="J27" s="96" t="str">
        <f t="shared" ca="1" si="16"/>
        <v>No</v>
      </c>
      <c r="K27" s="96" t="str">
        <f t="shared" ca="1" si="16"/>
        <v>No</v>
      </c>
      <c r="L27" s="96" t="str">
        <f t="shared" ca="1" si="16"/>
        <v>No</v>
      </c>
      <c r="M27" s="96" t="str">
        <f t="shared" ca="1" si="16"/>
        <v>No</v>
      </c>
      <c r="N27" s="96" t="str">
        <f t="shared" ca="1" si="16"/>
        <v>No</v>
      </c>
      <c r="O27" s="96" t="str">
        <f t="shared" ca="1" si="16"/>
        <v>No</v>
      </c>
      <c r="P27" s="99">
        <v>0</v>
      </c>
      <c r="Q27" s="124">
        <v>0</v>
      </c>
      <c r="R27" s="124">
        <f t="shared" ca="1" si="5"/>
        <v>11</v>
      </c>
      <c r="S27" s="124">
        <f t="shared" ca="1" si="22"/>
        <v>11</v>
      </c>
      <c r="T27" s="124" t="str">
        <f t="shared" ca="1" si="18"/>
        <v>No</v>
      </c>
      <c r="U27" s="96" t="str">
        <f t="shared" ca="1" si="18"/>
        <v>No</v>
      </c>
      <c r="V27" s="96" t="str">
        <f t="shared" ca="1" si="18"/>
        <v>No</v>
      </c>
      <c r="W27" s="96" t="str">
        <f t="shared" ca="1" si="18"/>
        <v>No</v>
      </c>
      <c r="X27" s="96" t="str">
        <f t="shared" ca="1" si="18"/>
        <v>No</v>
      </c>
      <c r="Y27" s="96" t="str">
        <f t="shared" ca="1" si="18"/>
        <v>No</v>
      </c>
      <c r="Z27" s="96" t="str">
        <f t="shared" ca="1" si="18"/>
        <v>No</v>
      </c>
      <c r="AA27" s="96" t="str">
        <f t="shared" ca="1" si="18"/>
        <v>No</v>
      </c>
      <c r="AB27" s="98" t="str">
        <f t="shared" ca="1" si="18"/>
        <v>No</v>
      </c>
    </row>
    <row r="28" spans="1:28" x14ac:dyDescent="0.25">
      <c r="A28" s="104" t="s">
        <v>117</v>
      </c>
      <c r="B28" s="96">
        <v>5</v>
      </c>
      <c r="C28" s="124">
        <v>0</v>
      </c>
      <c r="D28" s="124">
        <v>0</v>
      </c>
      <c r="E28" s="124">
        <f t="shared" ca="1" si="2"/>
        <v>2</v>
      </c>
      <c r="F28" s="124">
        <f t="shared" ref="F28:F30" ca="1" si="23">SUM(B28:E28)</f>
        <v>7</v>
      </c>
      <c r="G28" s="124" t="str">
        <f t="shared" ca="1" si="16"/>
        <v>No</v>
      </c>
      <c r="H28" s="96" t="str">
        <f t="shared" ca="1" si="16"/>
        <v>No</v>
      </c>
      <c r="I28" s="96" t="str">
        <f t="shared" ca="1" si="16"/>
        <v>No</v>
      </c>
      <c r="J28" s="96" t="str">
        <f t="shared" ca="1" si="16"/>
        <v>No</v>
      </c>
      <c r="K28" s="96" t="str">
        <f t="shared" ca="1" si="16"/>
        <v>No</v>
      </c>
      <c r="L28" s="96" t="str">
        <f t="shared" ca="1" si="16"/>
        <v>No</v>
      </c>
      <c r="M28" s="96" t="str">
        <f t="shared" ca="1" si="16"/>
        <v>No</v>
      </c>
      <c r="N28" s="96" t="str">
        <f t="shared" ca="1" si="16"/>
        <v>No</v>
      </c>
      <c r="O28" s="96" t="str">
        <f t="shared" ca="1" si="16"/>
        <v>No</v>
      </c>
      <c r="P28" s="97">
        <v>0</v>
      </c>
      <c r="Q28" s="124">
        <v>0</v>
      </c>
      <c r="R28" s="124">
        <f t="shared" ca="1" si="5"/>
        <v>19</v>
      </c>
      <c r="S28" s="124">
        <f t="shared" ref="S28:S30" ca="1" si="24">SUM(B28,P28:R28)</f>
        <v>24</v>
      </c>
      <c r="T28" s="124" t="str">
        <f t="shared" ca="1" si="18"/>
        <v>Yes</v>
      </c>
      <c r="U28" s="96" t="str">
        <f t="shared" ca="1" si="18"/>
        <v>Yes</v>
      </c>
      <c r="V28" s="96" t="str">
        <f t="shared" ca="1" si="18"/>
        <v>Yes</v>
      </c>
      <c r="W28" s="96" t="str">
        <f t="shared" ca="1" si="18"/>
        <v>Yes</v>
      </c>
      <c r="X28" s="96" t="str">
        <f t="shared" ca="1" si="18"/>
        <v>Yes</v>
      </c>
      <c r="Y28" s="96" t="str">
        <f t="shared" ca="1" si="18"/>
        <v>Yes</v>
      </c>
      <c r="Z28" s="96" t="str">
        <f t="shared" ca="1" si="18"/>
        <v>Yes</v>
      </c>
      <c r="AA28" s="96" t="str">
        <f t="shared" ca="1" si="18"/>
        <v>Yes</v>
      </c>
      <c r="AB28" s="98" t="str">
        <f t="shared" ca="1" si="18"/>
        <v>Yes</v>
      </c>
    </row>
    <row r="29" spans="1:28" x14ac:dyDescent="0.25">
      <c r="A29" s="104" t="s">
        <v>115</v>
      </c>
      <c r="B29" s="96">
        <v>4</v>
      </c>
      <c r="C29" s="124">
        <v>0</v>
      </c>
      <c r="D29" s="124">
        <v>0</v>
      </c>
      <c r="E29" s="124">
        <f t="shared" ca="1" si="2"/>
        <v>12</v>
      </c>
      <c r="F29" s="124">
        <f t="shared" ca="1" si="23"/>
        <v>16</v>
      </c>
      <c r="G29" s="124" t="str">
        <f t="shared" ca="1" si="16"/>
        <v>Yes</v>
      </c>
      <c r="H29" s="96" t="str">
        <f t="shared" ca="1" si="16"/>
        <v>Yes</v>
      </c>
      <c r="I29" s="96" t="str">
        <f t="shared" ca="1" si="16"/>
        <v>Yes</v>
      </c>
      <c r="J29" s="96" t="str">
        <f t="shared" ca="1" si="16"/>
        <v>Yes</v>
      </c>
      <c r="K29" s="96" t="str">
        <f t="shared" ca="1" si="16"/>
        <v>Yes</v>
      </c>
      <c r="L29" s="96" t="str">
        <f t="shared" ca="1" si="16"/>
        <v>No</v>
      </c>
      <c r="M29" s="96" t="str">
        <f t="shared" ca="1" si="16"/>
        <v>No</v>
      </c>
      <c r="N29" s="96" t="str">
        <f t="shared" ca="1" si="16"/>
        <v>No</v>
      </c>
      <c r="O29" s="96" t="str">
        <f t="shared" ca="1" si="16"/>
        <v>No</v>
      </c>
      <c r="P29" s="99">
        <v>4</v>
      </c>
      <c r="Q29" s="124">
        <v>0</v>
      </c>
      <c r="R29" s="124">
        <f t="shared" ca="1" si="5"/>
        <v>12</v>
      </c>
      <c r="S29" s="124">
        <f t="shared" ca="1" si="24"/>
        <v>20</v>
      </c>
      <c r="T29" s="124" t="str">
        <f t="shared" ca="1" si="18"/>
        <v>Yes</v>
      </c>
      <c r="U29" s="96" t="str">
        <f t="shared" ca="1" si="18"/>
        <v>Yes</v>
      </c>
      <c r="V29" s="96" t="str">
        <f t="shared" ca="1" si="18"/>
        <v>Yes</v>
      </c>
      <c r="W29" s="96" t="str">
        <f t="shared" ca="1" si="18"/>
        <v>Yes</v>
      </c>
      <c r="X29" s="96" t="str">
        <f t="shared" ca="1" si="18"/>
        <v>Yes</v>
      </c>
      <c r="Y29" s="96" t="str">
        <f t="shared" ca="1" si="18"/>
        <v>Yes</v>
      </c>
      <c r="Z29" s="96" t="str">
        <f t="shared" ca="1" si="18"/>
        <v>Yes</v>
      </c>
      <c r="AA29" s="96" t="str">
        <f t="shared" ca="1" si="18"/>
        <v>Yes</v>
      </c>
      <c r="AB29" s="98" t="str">
        <f t="shared" ca="1" si="18"/>
        <v>No</v>
      </c>
    </row>
    <row r="30" spans="1:28" x14ac:dyDescent="0.25">
      <c r="A30" s="104" t="s">
        <v>116</v>
      </c>
      <c r="B30" s="96">
        <v>4</v>
      </c>
      <c r="C30" s="124">
        <v>0</v>
      </c>
      <c r="D30" s="124">
        <v>0</v>
      </c>
      <c r="E30" s="124">
        <f t="shared" ca="1" si="2"/>
        <v>7</v>
      </c>
      <c r="F30" s="124">
        <f t="shared" ca="1" si="23"/>
        <v>11</v>
      </c>
      <c r="G30" s="124" t="str">
        <f t="shared" ca="1" si="16"/>
        <v>Yes</v>
      </c>
      <c r="H30" s="96" t="str">
        <f t="shared" ca="1" si="16"/>
        <v>No</v>
      </c>
      <c r="I30" s="96" t="str">
        <f t="shared" ca="1" si="16"/>
        <v>No</v>
      </c>
      <c r="J30" s="96" t="str">
        <f t="shared" ca="1" si="16"/>
        <v>No</v>
      </c>
      <c r="K30" s="96" t="str">
        <f t="shared" ca="1" si="16"/>
        <v>No</v>
      </c>
      <c r="L30" s="96" t="str">
        <f t="shared" ca="1" si="16"/>
        <v>No</v>
      </c>
      <c r="M30" s="96" t="str">
        <f t="shared" ca="1" si="16"/>
        <v>No</v>
      </c>
      <c r="N30" s="96" t="str">
        <f t="shared" ca="1" si="16"/>
        <v>No</v>
      </c>
      <c r="O30" s="96" t="str">
        <f t="shared" ca="1" si="16"/>
        <v>No</v>
      </c>
      <c r="P30" s="97">
        <v>0</v>
      </c>
      <c r="Q30" s="124">
        <v>0</v>
      </c>
      <c r="R30" s="124">
        <f t="shared" ca="1" si="5"/>
        <v>11</v>
      </c>
      <c r="S30" s="124">
        <f t="shared" ca="1" si="24"/>
        <v>15</v>
      </c>
      <c r="T30" s="124" t="str">
        <f t="shared" ca="1" si="18"/>
        <v>Yes</v>
      </c>
      <c r="U30" s="96" t="str">
        <f t="shared" ca="1" si="18"/>
        <v>Yes</v>
      </c>
      <c r="V30" s="96" t="str">
        <f t="shared" ca="1" si="18"/>
        <v>Yes</v>
      </c>
      <c r="W30" s="96" t="str">
        <f t="shared" ca="1" si="18"/>
        <v>Yes</v>
      </c>
      <c r="X30" s="96" t="str">
        <f t="shared" ca="1" si="18"/>
        <v>No</v>
      </c>
      <c r="Y30" s="96" t="str">
        <f t="shared" ca="1" si="18"/>
        <v>No</v>
      </c>
      <c r="Z30" s="96" t="str">
        <f t="shared" ca="1" si="18"/>
        <v>No</v>
      </c>
      <c r="AA30" s="96" t="str">
        <f t="shared" ca="1" si="18"/>
        <v>No</v>
      </c>
      <c r="AB30" s="98" t="str">
        <f t="shared" ca="1" si="18"/>
        <v>No</v>
      </c>
    </row>
    <row r="31" spans="1:28" x14ac:dyDescent="0.25">
      <c r="A31" s="104" t="s">
        <v>103</v>
      </c>
      <c r="B31" s="96">
        <v>1</v>
      </c>
      <c r="C31" s="124">
        <v>0</v>
      </c>
      <c r="D31" s="124">
        <v>0</v>
      </c>
      <c r="E31" s="124">
        <f t="shared" ca="1" si="2"/>
        <v>18</v>
      </c>
      <c r="F31" s="124">
        <f t="shared" ref="F31" ca="1" si="25">SUM(B31:E31)</f>
        <v>19</v>
      </c>
      <c r="G31" s="124" t="str">
        <f t="shared" ca="1" si="16"/>
        <v>Yes</v>
      </c>
      <c r="H31" s="96" t="str">
        <f t="shared" ca="1" si="16"/>
        <v>Yes</v>
      </c>
      <c r="I31" s="96" t="str">
        <f t="shared" ca="1" si="16"/>
        <v>Yes</v>
      </c>
      <c r="J31" s="96" t="str">
        <f t="shared" ca="1" si="16"/>
        <v>Yes</v>
      </c>
      <c r="K31" s="96" t="str">
        <f t="shared" ca="1" si="16"/>
        <v>Yes</v>
      </c>
      <c r="L31" s="96" t="str">
        <f t="shared" ca="1" si="16"/>
        <v>Yes</v>
      </c>
      <c r="M31" s="96" t="str">
        <f t="shared" ca="1" si="16"/>
        <v>Yes</v>
      </c>
      <c r="N31" s="96" t="str">
        <f t="shared" ca="1" si="16"/>
        <v>No</v>
      </c>
      <c r="O31" s="96" t="str">
        <f t="shared" ca="1" si="16"/>
        <v>No</v>
      </c>
      <c r="P31" s="97">
        <v>2</v>
      </c>
      <c r="Q31" s="124">
        <v>0</v>
      </c>
      <c r="R31" s="124">
        <f t="shared" ca="1" si="5"/>
        <v>8</v>
      </c>
      <c r="S31" s="124">
        <f t="shared" ref="S31" ca="1" si="26">SUM(B31,P31:R31)</f>
        <v>11</v>
      </c>
      <c r="T31" s="124" t="str">
        <f t="shared" ca="1" si="18"/>
        <v>No</v>
      </c>
      <c r="U31" s="96" t="str">
        <f t="shared" ca="1" si="18"/>
        <v>No</v>
      </c>
      <c r="V31" s="96" t="str">
        <f t="shared" ca="1" si="18"/>
        <v>No</v>
      </c>
      <c r="W31" s="96" t="str">
        <f t="shared" ca="1" si="18"/>
        <v>No</v>
      </c>
      <c r="X31" s="96" t="str">
        <f t="shared" ca="1" si="18"/>
        <v>No</v>
      </c>
      <c r="Y31" s="96" t="str">
        <f t="shared" ca="1" si="18"/>
        <v>No</v>
      </c>
      <c r="Z31" s="96" t="str">
        <f t="shared" ca="1" si="18"/>
        <v>No</v>
      </c>
      <c r="AA31" s="96" t="str">
        <f t="shared" ca="1" si="18"/>
        <v>No</v>
      </c>
      <c r="AB31" s="98" t="str">
        <f t="shared" ca="1" si="18"/>
        <v>No</v>
      </c>
    </row>
    <row r="32" spans="1:28" x14ac:dyDescent="0.25">
      <c r="A32" s="104" t="s">
        <v>91</v>
      </c>
      <c r="B32" s="96">
        <v>2</v>
      </c>
      <c r="C32" s="124">
        <v>0</v>
      </c>
      <c r="D32" s="124">
        <v>0</v>
      </c>
      <c r="E32" s="124">
        <f t="shared" ca="1" si="2"/>
        <v>19</v>
      </c>
      <c r="F32" s="124">
        <f t="shared" ref="F32" ca="1" si="27">SUM(B32:E32)</f>
        <v>21</v>
      </c>
      <c r="G32" s="124" t="str">
        <f t="shared" ca="1" si="16"/>
        <v>Yes</v>
      </c>
      <c r="H32" s="96" t="str">
        <f t="shared" ca="1" si="16"/>
        <v>Yes</v>
      </c>
      <c r="I32" s="96" t="str">
        <f t="shared" ca="1" si="16"/>
        <v>Yes</v>
      </c>
      <c r="J32" s="96" t="str">
        <f t="shared" ca="1" si="16"/>
        <v>Yes</v>
      </c>
      <c r="K32" s="96" t="str">
        <f t="shared" ca="1" si="16"/>
        <v>Yes</v>
      </c>
      <c r="L32" s="96" t="str">
        <f t="shared" ca="1" si="16"/>
        <v>Yes</v>
      </c>
      <c r="M32" s="96" t="str">
        <f t="shared" ca="1" si="16"/>
        <v>Yes</v>
      </c>
      <c r="N32" s="96" t="str">
        <f t="shared" ca="1" si="16"/>
        <v>Yes</v>
      </c>
      <c r="O32" s="96" t="str">
        <f t="shared" ca="1" si="16"/>
        <v>No</v>
      </c>
      <c r="P32" s="97">
        <v>0</v>
      </c>
      <c r="Q32" s="124">
        <v>0</v>
      </c>
      <c r="R32" s="124">
        <f t="shared" ca="1" si="5"/>
        <v>4</v>
      </c>
      <c r="S32" s="124">
        <f t="shared" ca="1" si="22"/>
        <v>6</v>
      </c>
      <c r="T32" s="124" t="str">
        <f t="shared" ca="1" si="18"/>
        <v>No</v>
      </c>
      <c r="U32" s="96" t="str">
        <f t="shared" ca="1" si="18"/>
        <v>No</v>
      </c>
      <c r="V32" s="96" t="str">
        <f t="shared" ca="1" si="18"/>
        <v>No</v>
      </c>
      <c r="W32" s="96" t="str">
        <f t="shared" ca="1" si="18"/>
        <v>No</v>
      </c>
      <c r="X32" s="96" t="str">
        <f t="shared" ca="1" si="18"/>
        <v>No</v>
      </c>
      <c r="Y32" s="96" t="str">
        <f t="shared" ca="1" si="18"/>
        <v>No</v>
      </c>
      <c r="Z32" s="96" t="str">
        <f t="shared" ca="1" si="18"/>
        <v>No</v>
      </c>
      <c r="AA32" s="96" t="str">
        <f t="shared" ca="1" si="18"/>
        <v>No</v>
      </c>
      <c r="AB32" s="98" t="str">
        <f t="shared" ca="1" si="18"/>
        <v>No</v>
      </c>
    </row>
  </sheetData>
  <sortState ref="A4:AB30">
    <sortCondition ref="A4:A9"/>
  </sortState>
  <conditionalFormatting sqref="A2:G3 P2:T2 AD1:XFD5 P3:S3 A1:F1 P1:S1 A4:AB5 A6:XFD20 AC21:XFD21 A22:XFD1048576">
    <cfRule type="cellIs" dxfId="218" priority="1083" operator="equal">
      <formula>"No"</formula>
    </cfRule>
    <cfRule type="cellIs" dxfId="217" priority="1084" operator="equal">
      <formula>"Yes"</formula>
    </cfRule>
  </conditionalFormatting>
  <conditionalFormatting sqref="E1:E20 R1:R20 R22:R1048576 E22:E1048576">
    <cfRule type="cellIs" dxfId="216" priority="1079" operator="equal">
      <formula>1</formula>
    </cfRule>
    <cfRule type="cellIs" dxfId="215" priority="1082" operator="equal">
      <formula>20</formula>
    </cfRule>
  </conditionalFormatting>
  <conditionalFormatting sqref="U1">
    <cfRule type="cellIs" dxfId="214" priority="923" operator="equal">
      <formula>"No"</formula>
    </cfRule>
    <cfRule type="cellIs" dxfId="213" priority="924" operator="equal">
      <formula>"Yes"</formula>
    </cfRule>
  </conditionalFormatting>
  <conditionalFormatting sqref="V1">
    <cfRule type="cellIs" dxfId="212" priority="745" operator="equal">
      <formula>"No"</formula>
    </cfRule>
    <cfRule type="cellIs" dxfId="211" priority="746" operator="equal">
      <formula>"Yes"</formula>
    </cfRule>
  </conditionalFormatting>
  <conditionalFormatting sqref="V1">
    <cfRule type="cellIs" dxfId="210" priority="725" operator="equal">
      <formula>"No"</formula>
    </cfRule>
    <cfRule type="cellIs" dxfId="209" priority="726" operator="equal">
      <formula>"Yes"</formula>
    </cfRule>
  </conditionalFormatting>
  <conditionalFormatting sqref="I1:J1 I2:I3">
    <cfRule type="cellIs" dxfId="208" priority="691" operator="equal">
      <formula>"No"</formula>
    </cfRule>
    <cfRule type="cellIs" dxfId="207" priority="692" operator="equal">
      <formula>"Yes"</formula>
    </cfRule>
  </conditionalFormatting>
  <conditionalFormatting sqref="M3">
    <cfRule type="cellIs" dxfId="206" priority="687" operator="equal">
      <formula>"No"</formula>
    </cfRule>
    <cfRule type="cellIs" dxfId="205" priority="688" operator="equal">
      <formula>"Yes"</formula>
    </cfRule>
  </conditionalFormatting>
  <conditionalFormatting sqref="O1:O2">
    <cfRule type="cellIs" dxfId="204" priority="681" operator="equal">
      <formula>"No"</formula>
    </cfRule>
    <cfRule type="cellIs" dxfId="203" priority="682" operator="equal">
      <formula>"Yes"</formula>
    </cfRule>
  </conditionalFormatting>
  <conditionalFormatting sqref="I1:J1 I2">
    <cfRule type="cellIs" dxfId="202" priority="677" operator="equal">
      <formula>"No"</formula>
    </cfRule>
    <cfRule type="cellIs" dxfId="201" priority="678" operator="equal">
      <formula>"Yes"</formula>
    </cfRule>
  </conditionalFormatting>
  <conditionalFormatting sqref="H3">
    <cfRule type="cellIs" dxfId="200" priority="705" operator="equal">
      <formula>"No"</formula>
    </cfRule>
    <cfRule type="cellIs" dxfId="199" priority="706" operator="equal">
      <formula>"Yes"</formula>
    </cfRule>
  </conditionalFormatting>
  <conditionalFormatting sqref="K1:K3">
    <cfRule type="cellIs" dxfId="198" priority="667" operator="equal">
      <formula>"No"</formula>
    </cfRule>
    <cfRule type="cellIs" dxfId="197" priority="668" operator="equal">
      <formula>"Yes"</formula>
    </cfRule>
  </conditionalFormatting>
  <conditionalFormatting sqref="O3">
    <cfRule type="cellIs" dxfId="196" priority="701" operator="equal">
      <formula>"No"</formula>
    </cfRule>
    <cfRule type="cellIs" dxfId="195" priority="702" operator="equal">
      <formula>"Yes"</formula>
    </cfRule>
  </conditionalFormatting>
  <conditionalFormatting sqref="K3">
    <cfRule type="cellIs" dxfId="194" priority="699" operator="equal">
      <formula>"No"</formula>
    </cfRule>
    <cfRule type="cellIs" dxfId="193" priority="700" operator="equal">
      <formula>"Yes"</formula>
    </cfRule>
  </conditionalFormatting>
  <conditionalFormatting sqref="L3">
    <cfRule type="cellIs" dxfId="192" priority="695" operator="equal">
      <formula>"No"</formula>
    </cfRule>
    <cfRule type="cellIs" dxfId="191" priority="696" operator="equal">
      <formula>"Yes"</formula>
    </cfRule>
  </conditionalFormatting>
  <conditionalFormatting sqref="M1:M2">
    <cfRule type="cellIs" dxfId="190" priority="685" operator="equal">
      <formula>"No"</formula>
    </cfRule>
    <cfRule type="cellIs" dxfId="189" priority="686" operator="equal">
      <formula>"Yes"</formula>
    </cfRule>
  </conditionalFormatting>
  <conditionalFormatting sqref="I3">
    <cfRule type="cellIs" dxfId="188" priority="679" operator="equal">
      <formula>"No"</formula>
    </cfRule>
    <cfRule type="cellIs" dxfId="187" priority="680" operator="equal">
      <formula>"Yes"</formula>
    </cfRule>
  </conditionalFormatting>
  <conditionalFormatting sqref="L3">
    <cfRule type="cellIs" dxfId="186" priority="675" operator="equal">
      <formula>"No"</formula>
    </cfRule>
    <cfRule type="cellIs" dxfId="185" priority="676" operator="equal">
      <formula>"Yes"</formula>
    </cfRule>
  </conditionalFormatting>
  <conditionalFormatting sqref="O3">
    <cfRule type="cellIs" dxfId="184" priority="707" operator="equal">
      <formula>"No"</formula>
    </cfRule>
    <cfRule type="cellIs" dxfId="183" priority="708" operator="equal">
      <formula>"Yes"</formula>
    </cfRule>
  </conditionalFormatting>
  <conditionalFormatting sqref="H1:H2">
    <cfRule type="cellIs" dxfId="182" priority="703" operator="equal">
      <formula>"No"</formula>
    </cfRule>
    <cfRule type="cellIs" dxfId="181" priority="704" operator="equal">
      <formula>"Yes"</formula>
    </cfRule>
  </conditionalFormatting>
  <conditionalFormatting sqref="K1:K2">
    <cfRule type="cellIs" dxfId="180" priority="697" operator="equal">
      <formula>"No"</formula>
    </cfRule>
    <cfRule type="cellIs" dxfId="179" priority="698" operator="equal">
      <formula>"Yes"</formula>
    </cfRule>
  </conditionalFormatting>
  <conditionalFormatting sqref="M1:M3">
    <cfRule type="cellIs" dxfId="178" priority="689" operator="equal">
      <formula>"No"</formula>
    </cfRule>
    <cfRule type="cellIs" dxfId="177" priority="690" operator="equal">
      <formula>"Yes"</formula>
    </cfRule>
  </conditionalFormatting>
  <conditionalFormatting sqref="O1:O2">
    <cfRule type="cellIs" dxfId="176" priority="683" operator="equal">
      <formula>"No"</formula>
    </cfRule>
    <cfRule type="cellIs" dxfId="175" priority="684" operator="equal">
      <formula>"Yes"</formula>
    </cfRule>
  </conditionalFormatting>
  <conditionalFormatting sqref="M3">
    <cfRule type="cellIs" dxfId="174" priority="671" operator="equal">
      <formula>"No"</formula>
    </cfRule>
    <cfRule type="cellIs" dxfId="173" priority="672" operator="equal">
      <formula>"Yes"</formula>
    </cfRule>
  </conditionalFormatting>
  <conditionalFormatting sqref="M1:M2">
    <cfRule type="cellIs" dxfId="172" priority="669" operator="equal">
      <formula>"No"</formula>
    </cfRule>
    <cfRule type="cellIs" dxfId="171" priority="670" operator="equal">
      <formula>"Yes"</formula>
    </cfRule>
  </conditionalFormatting>
  <conditionalFormatting sqref="O3">
    <cfRule type="cellIs" dxfId="170" priority="663" operator="equal">
      <formula>"No"</formula>
    </cfRule>
    <cfRule type="cellIs" dxfId="169" priority="664" operator="equal">
      <formula>"Yes"</formula>
    </cfRule>
  </conditionalFormatting>
  <conditionalFormatting sqref="O1:O3">
    <cfRule type="cellIs" dxfId="168" priority="665" operator="equal">
      <formula>"No"</formula>
    </cfRule>
    <cfRule type="cellIs" dxfId="167" priority="666" operator="equal">
      <formula>"Yes"</formula>
    </cfRule>
  </conditionalFormatting>
  <conditionalFormatting sqref="O1:O2">
    <cfRule type="cellIs" dxfId="166" priority="661" operator="equal">
      <formula>"No"</formula>
    </cfRule>
    <cfRule type="cellIs" dxfId="165" priority="662" operator="equal">
      <formula>"Yes"</formula>
    </cfRule>
  </conditionalFormatting>
  <conditionalFormatting sqref="N3">
    <cfRule type="cellIs" dxfId="164" priority="655" operator="equal">
      <formula>"No"</formula>
    </cfRule>
    <cfRule type="cellIs" dxfId="163" priority="656" operator="equal">
      <formula>"Yes"</formula>
    </cfRule>
  </conditionalFormatting>
  <conditionalFormatting sqref="N3">
    <cfRule type="cellIs" dxfId="162" priority="653" operator="equal">
      <formula>"No"</formula>
    </cfRule>
    <cfRule type="cellIs" dxfId="161" priority="654" operator="equal">
      <formula>"Yes"</formula>
    </cfRule>
  </conditionalFormatting>
  <conditionalFormatting sqref="N3">
    <cfRule type="cellIs" dxfId="160" priority="649" operator="equal">
      <formula>"No"</formula>
    </cfRule>
    <cfRule type="cellIs" dxfId="159" priority="650" operator="equal">
      <formula>"Yes"</formula>
    </cfRule>
  </conditionalFormatting>
  <conditionalFormatting sqref="AB1">
    <cfRule type="cellIs" dxfId="158" priority="521" operator="equal">
      <formula>"No"</formula>
    </cfRule>
    <cfRule type="cellIs" dxfId="157" priority="522" operator="equal">
      <formula>"Yes"</formula>
    </cfRule>
  </conditionalFormatting>
  <conditionalFormatting sqref="AB1">
    <cfRule type="cellIs" dxfId="156" priority="523" operator="equal">
      <formula>"No"</formula>
    </cfRule>
    <cfRule type="cellIs" dxfId="155" priority="524" operator="equal">
      <formula>"Yes"</formula>
    </cfRule>
  </conditionalFormatting>
  <conditionalFormatting sqref="AB1">
    <cfRule type="cellIs" dxfId="154" priority="519" operator="equal">
      <formula>"No"</formula>
    </cfRule>
    <cfRule type="cellIs" dxfId="153" priority="520" operator="equal">
      <formula>"Yes"</formula>
    </cfRule>
  </conditionalFormatting>
  <conditionalFormatting sqref="AB1">
    <cfRule type="cellIs" dxfId="152" priority="517" operator="equal">
      <formula>"No"</formula>
    </cfRule>
    <cfRule type="cellIs" dxfId="151" priority="518" operator="equal">
      <formula>"Yes"</formula>
    </cfRule>
  </conditionalFormatting>
  <conditionalFormatting sqref="L1">
    <cfRule type="cellIs" dxfId="150" priority="483" operator="equal">
      <formula>"No"</formula>
    </cfRule>
    <cfRule type="cellIs" dxfId="149" priority="484" operator="equal">
      <formula>"Yes"</formula>
    </cfRule>
  </conditionalFormatting>
  <conditionalFormatting sqref="L1">
    <cfRule type="cellIs" dxfId="148" priority="481" operator="equal">
      <formula>"No"</formula>
    </cfRule>
    <cfRule type="cellIs" dxfId="147" priority="482" operator="equal">
      <formula>"Yes"</formula>
    </cfRule>
  </conditionalFormatting>
  <conditionalFormatting sqref="Y1:Z1 Z2">
    <cfRule type="cellIs" dxfId="146" priority="215" operator="equal">
      <formula>"No"</formula>
    </cfRule>
    <cfRule type="cellIs" dxfId="145" priority="216" operator="equal">
      <formula>"Yes"</formula>
    </cfRule>
  </conditionalFormatting>
  <conditionalFormatting sqref="Y1:Z1 Z2">
    <cfRule type="cellIs" dxfId="144" priority="219" operator="equal">
      <formula>"No"</formula>
    </cfRule>
    <cfRule type="cellIs" dxfId="143" priority="220" operator="equal">
      <formula>"Yes"</formula>
    </cfRule>
  </conditionalFormatting>
  <conditionalFormatting sqref="Y1:Z1 Z2">
    <cfRule type="cellIs" dxfId="142" priority="211" operator="equal">
      <formula>"No"</formula>
    </cfRule>
    <cfRule type="cellIs" dxfId="141" priority="212" operator="equal">
      <formula>"Yes"</formula>
    </cfRule>
  </conditionalFormatting>
  <conditionalFormatting sqref="N1:N2">
    <cfRule type="cellIs" dxfId="140" priority="167" operator="equal">
      <formula>"No"</formula>
    </cfRule>
    <cfRule type="cellIs" dxfId="139" priority="168" operator="equal">
      <formula>"Yes"</formula>
    </cfRule>
  </conditionalFormatting>
  <conditionalFormatting sqref="N1:N2">
    <cfRule type="cellIs" dxfId="138" priority="165" operator="equal">
      <formula>"No"</formula>
    </cfRule>
    <cfRule type="cellIs" dxfId="137" priority="166" operator="equal">
      <formula>"Yes"</formula>
    </cfRule>
  </conditionalFormatting>
  <conditionalFormatting sqref="N1:N2">
    <cfRule type="cellIs" dxfId="136" priority="163" operator="equal">
      <formula>"No"</formula>
    </cfRule>
    <cfRule type="cellIs" dxfId="135" priority="164" operator="equal">
      <formula>"Yes"</formula>
    </cfRule>
  </conditionalFormatting>
  <conditionalFormatting sqref="AA1:AA2">
    <cfRule type="cellIs" dxfId="134" priority="151" operator="equal">
      <formula>"No"</formula>
    </cfRule>
    <cfRule type="cellIs" dxfId="133" priority="152" operator="equal">
      <formula>"Yes"</formula>
    </cfRule>
  </conditionalFormatting>
  <conditionalFormatting sqref="AA1:AA2">
    <cfRule type="cellIs" dxfId="132" priority="149" operator="equal">
      <formula>"No"</formula>
    </cfRule>
    <cfRule type="cellIs" dxfId="131" priority="150" operator="equal">
      <formula>"Yes"</formula>
    </cfRule>
  </conditionalFormatting>
  <conditionalFormatting sqref="AA1:AA2">
    <cfRule type="cellIs" dxfId="130" priority="147" operator="equal">
      <formula>"No"</formula>
    </cfRule>
    <cfRule type="cellIs" dxfId="129" priority="148" operator="equal">
      <formula>"Yes"</formula>
    </cfRule>
  </conditionalFormatting>
  <conditionalFormatting sqref="W1">
    <cfRule type="cellIs" dxfId="128" priority="143" operator="equal">
      <formula>"No"</formula>
    </cfRule>
    <cfRule type="cellIs" dxfId="127" priority="144" operator="equal">
      <formula>"Yes"</formula>
    </cfRule>
  </conditionalFormatting>
  <conditionalFormatting sqref="W1">
    <cfRule type="cellIs" dxfId="126" priority="145" operator="equal">
      <formula>"No"</formula>
    </cfRule>
    <cfRule type="cellIs" dxfId="125" priority="146" operator="equal">
      <formula>"Yes"</formula>
    </cfRule>
  </conditionalFormatting>
  <conditionalFormatting sqref="T3">
    <cfRule type="cellIs" dxfId="124" priority="141" operator="equal">
      <formula>"No"</formula>
    </cfRule>
    <cfRule type="cellIs" dxfId="123" priority="142" operator="equal">
      <formula>"Yes"</formula>
    </cfRule>
  </conditionalFormatting>
  <conditionalFormatting sqref="U3">
    <cfRule type="cellIs" dxfId="122" priority="137" operator="equal">
      <formula>"No"</formula>
    </cfRule>
    <cfRule type="cellIs" dxfId="121" priority="138" operator="equal">
      <formula>"Yes"</formula>
    </cfRule>
  </conditionalFormatting>
  <conditionalFormatting sqref="W3">
    <cfRule type="cellIs" dxfId="120" priority="117" operator="equal">
      <formula>"No"</formula>
    </cfRule>
    <cfRule type="cellIs" dxfId="119" priority="118" operator="equal">
      <formula>"Yes"</formula>
    </cfRule>
  </conditionalFormatting>
  <conditionalFormatting sqref="Y3">
    <cfRule type="cellIs" dxfId="118" priority="127" operator="equal">
      <formula>"No"</formula>
    </cfRule>
    <cfRule type="cellIs" dxfId="117" priority="128" operator="equal">
      <formula>"Yes"</formula>
    </cfRule>
  </conditionalFormatting>
  <conditionalFormatting sqref="W3">
    <cfRule type="cellIs" dxfId="116" priority="133" operator="equal">
      <formula>"No"</formula>
    </cfRule>
    <cfRule type="cellIs" dxfId="115" priority="134" operator="equal">
      <formula>"Yes"</formula>
    </cfRule>
  </conditionalFormatting>
  <conditionalFormatting sqref="X3">
    <cfRule type="cellIs" dxfId="114" priority="131" operator="equal">
      <formula>"No"</formula>
    </cfRule>
    <cfRule type="cellIs" dxfId="113" priority="132" operator="equal">
      <formula>"Yes"</formula>
    </cfRule>
  </conditionalFormatting>
  <conditionalFormatting sqref="Y3">
    <cfRule type="cellIs" dxfId="112" priority="125" operator="equal">
      <formula>"No"</formula>
    </cfRule>
    <cfRule type="cellIs" dxfId="111" priority="126" operator="equal">
      <formula>"Yes"</formula>
    </cfRule>
  </conditionalFormatting>
  <conditionalFormatting sqref="V3">
    <cfRule type="cellIs" dxfId="110" priority="129" operator="equal">
      <formula>"No"</formula>
    </cfRule>
    <cfRule type="cellIs" dxfId="109" priority="130" operator="equal">
      <formula>"Yes"</formula>
    </cfRule>
  </conditionalFormatting>
  <conditionalFormatting sqref="V3">
    <cfRule type="cellIs" dxfId="108" priority="123" operator="equal">
      <formula>"No"</formula>
    </cfRule>
    <cfRule type="cellIs" dxfId="107" priority="124" operator="equal">
      <formula>"Yes"</formula>
    </cfRule>
  </conditionalFormatting>
  <conditionalFormatting sqref="X3">
    <cfRule type="cellIs" dxfId="106" priority="121" operator="equal">
      <formula>"No"</formula>
    </cfRule>
    <cfRule type="cellIs" dxfId="105" priority="122" operator="equal">
      <formula>"Yes"</formula>
    </cfRule>
  </conditionalFormatting>
  <conditionalFormatting sqref="Y3">
    <cfRule type="cellIs" dxfId="104" priority="119" operator="equal">
      <formula>"No"</formula>
    </cfRule>
    <cfRule type="cellIs" dxfId="103" priority="120" operator="equal">
      <formula>"Yes"</formula>
    </cfRule>
  </conditionalFormatting>
  <conditionalFormatting sqref="AA3">
    <cfRule type="cellIs" dxfId="102" priority="107" operator="equal">
      <formula>"No"</formula>
    </cfRule>
    <cfRule type="cellIs" dxfId="101" priority="108" operator="equal">
      <formula>"Yes"</formula>
    </cfRule>
  </conditionalFormatting>
  <conditionalFormatting sqref="AA3">
    <cfRule type="cellIs" dxfId="100" priority="111" operator="equal">
      <formula>"No"</formula>
    </cfRule>
    <cfRule type="cellIs" dxfId="99" priority="112" operator="equal">
      <formula>"Yes"</formula>
    </cfRule>
  </conditionalFormatting>
  <conditionalFormatting sqref="AA3">
    <cfRule type="cellIs" dxfId="98" priority="109" operator="equal">
      <formula>"No"</formula>
    </cfRule>
    <cfRule type="cellIs" dxfId="97" priority="110" operator="equal">
      <formula>"Yes"</formula>
    </cfRule>
  </conditionalFormatting>
  <conditionalFormatting sqref="J2:J3">
    <cfRule type="cellIs" dxfId="96" priority="99" operator="equal">
      <formula>"No"</formula>
    </cfRule>
    <cfRule type="cellIs" dxfId="95" priority="100" operator="equal">
      <formula>"Yes"</formula>
    </cfRule>
  </conditionalFormatting>
  <conditionalFormatting sqref="J3">
    <cfRule type="cellIs" dxfId="94" priority="103" operator="equal">
      <formula>"No"</formula>
    </cfRule>
    <cfRule type="cellIs" dxfId="93" priority="104" operator="equal">
      <formula>"Yes"</formula>
    </cfRule>
  </conditionalFormatting>
  <conditionalFormatting sqref="J2">
    <cfRule type="cellIs" dxfId="92" priority="101" operator="equal">
      <formula>"No"</formula>
    </cfRule>
    <cfRule type="cellIs" dxfId="91" priority="102" operator="equal">
      <formula>"Yes"</formula>
    </cfRule>
  </conditionalFormatting>
  <conditionalFormatting sqref="AB2:AB3">
    <cfRule type="cellIs" dxfId="90" priority="95" operator="equal">
      <formula>"No"</formula>
    </cfRule>
    <cfRule type="cellIs" dxfId="89" priority="96" operator="equal">
      <formula>"Yes"</formula>
    </cfRule>
  </conditionalFormatting>
  <conditionalFormatting sqref="AB2:AB3">
    <cfRule type="cellIs" dxfId="88" priority="97" operator="equal">
      <formula>"No"</formula>
    </cfRule>
    <cfRule type="cellIs" dxfId="87" priority="98" operator="equal">
      <formula>"Yes"</formula>
    </cfRule>
  </conditionalFormatting>
  <conditionalFormatting sqref="AB2:AB3">
    <cfRule type="cellIs" dxfId="86" priority="93" operator="equal">
      <formula>"No"</formula>
    </cfRule>
    <cfRule type="cellIs" dxfId="85" priority="94" operator="equal">
      <formula>"Yes"</formula>
    </cfRule>
  </conditionalFormatting>
  <conditionalFormatting sqref="AB2:AB3">
    <cfRule type="cellIs" dxfId="84" priority="91" operator="equal">
      <formula>"No"</formula>
    </cfRule>
    <cfRule type="cellIs" dxfId="83" priority="92" operator="equal">
      <formula>"Yes"</formula>
    </cfRule>
  </conditionalFormatting>
  <conditionalFormatting sqref="Z3">
    <cfRule type="cellIs" dxfId="82" priority="83" operator="equal">
      <formula>"No"</formula>
    </cfRule>
    <cfRule type="cellIs" dxfId="81" priority="84" operator="equal">
      <formula>"Yes"</formula>
    </cfRule>
  </conditionalFormatting>
  <conditionalFormatting sqref="Z3">
    <cfRule type="cellIs" dxfId="80" priority="87" operator="equal">
      <formula>"No"</formula>
    </cfRule>
    <cfRule type="cellIs" dxfId="79" priority="88" operator="equal">
      <formula>"Yes"</formula>
    </cfRule>
  </conditionalFormatting>
  <conditionalFormatting sqref="Z3">
    <cfRule type="cellIs" dxfId="78" priority="85" operator="equal">
      <formula>"No"</formula>
    </cfRule>
    <cfRule type="cellIs" dxfId="77" priority="86" operator="equal">
      <formula>"Yes"</formula>
    </cfRule>
  </conditionalFormatting>
  <conditionalFormatting sqref="G1">
    <cfRule type="cellIs" dxfId="76" priority="79" operator="equal">
      <formula>"No"</formula>
    </cfRule>
    <cfRule type="cellIs" dxfId="75" priority="80" operator="equal">
      <formula>"Yes"</formula>
    </cfRule>
  </conditionalFormatting>
  <conditionalFormatting sqref="G1">
    <cfRule type="cellIs" dxfId="74" priority="81" operator="equal">
      <formula>"No"</formula>
    </cfRule>
    <cfRule type="cellIs" dxfId="73" priority="82" operator="equal">
      <formula>"Yes"</formula>
    </cfRule>
  </conditionalFormatting>
  <conditionalFormatting sqref="T1">
    <cfRule type="cellIs" dxfId="72" priority="75" operator="equal">
      <formula>"No"</formula>
    </cfRule>
    <cfRule type="cellIs" dxfId="71" priority="76" operator="equal">
      <formula>"Yes"</formula>
    </cfRule>
  </conditionalFormatting>
  <conditionalFormatting sqref="T1">
    <cfRule type="cellIs" dxfId="70" priority="77" operator="equal">
      <formula>"No"</formula>
    </cfRule>
    <cfRule type="cellIs" dxfId="69" priority="78" operator="equal">
      <formula>"Yes"</formula>
    </cfRule>
  </conditionalFormatting>
  <conditionalFormatting sqref="V2">
    <cfRule type="cellIs" dxfId="68" priority="71" operator="equal">
      <formula>"No"</formula>
    </cfRule>
    <cfRule type="cellIs" dxfId="67" priority="72" operator="equal">
      <formula>"Yes"</formula>
    </cfRule>
  </conditionalFormatting>
  <conditionalFormatting sqref="V2">
    <cfRule type="cellIs" dxfId="66" priority="69" operator="equal">
      <formula>"No"</formula>
    </cfRule>
    <cfRule type="cellIs" dxfId="65" priority="70" operator="equal">
      <formula>"Yes"</formula>
    </cfRule>
  </conditionalFormatting>
  <conditionalFormatting sqref="X2">
    <cfRule type="cellIs" dxfId="64" priority="67" operator="equal">
      <formula>"No"</formula>
    </cfRule>
    <cfRule type="cellIs" dxfId="63" priority="68" operator="equal">
      <formula>"Yes"</formula>
    </cfRule>
  </conditionalFormatting>
  <conditionalFormatting sqref="X2">
    <cfRule type="cellIs" dxfId="62" priority="73" operator="equal">
      <formula>"No"</formula>
    </cfRule>
    <cfRule type="cellIs" dxfId="61" priority="74" operator="equal">
      <formula>"Yes"</formula>
    </cfRule>
  </conditionalFormatting>
  <conditionalFormatting sqref="W2">
    <cfRule type="cellIs" dxfId="60" priority="63" operator="equal">
      <formula>"No"</formula>
    </cfRule>
    <cfRule type="cellIs" dxfId="59" priority="64" operator="equal">
      <formula>"Yes"</formula>
    </cfRule>
  </conditionalFormatting>
  <conditionalFormatting sqref="W2">
    <cfRule type="cellIs" dxfId="58" priority="65" operator="equal">
      <formula>"No"</formula>
    </cfRule>
    <cfRule type="cellIs" dxfId="57" priority="66" operator="equal">
      <formula>"Yes"</formula>
    </cfRule>
  </conditionalFormatting>
  <conditionalFormatting sqref="E4:E15 E17:E20 E22:E24">
    <cfRule type="cellIs" dxfId="56" priority="62" operator="equal">
      <formula>19</formula>
    </cfRule>
  </conditionalFormatting>
  <conditionalFormatting sqref="E4:E15 R4:R15 E17:E20 R17:R20 R22:R24 E22:E24">
    <cfRule type="cellIs" dxfId="55" priority="61" operator="equal">
      <formula>19</formula>
    </cfRule>
  </conditionalFormatting>
  <conditionalFormatting sqref="E25:E32">
    <cfRule type="cellIs" dxfId="54" priority="59" operator="equal">
      <formula>19</formula>
    </cfRule>
  </conditionalFormatting>
  <conditionalFormatting sqref="R25:R32">
    <cfRule type="cellIs" dxfId="53" priority="58" operator="equal">
      <formula>19</formula>
    </cfRule>
  </conditionalFormatting>
  <conditionalFormatting sqref="E25:E32">
    <cfRule type="cellIs" dxfId="52" priority="57" operator="equal">
      <formula>19</formula>
    </cfRule>
  </conditionalFormatting>
  <conditionalFormatting sqref="L2">
    <cfRule type="cellIs" dxfId="51" priority="53" operator="equal">
      <formula>"No"</formula>
    </cfRule>
    <cfRule type="cellIs" dxfId="50" priority="54" operator="equal">
      <formula>"Yes"</formula>
    </cfRule>
  </conditionalFormatting>
  <conditionalFormatting sqref="L2">
    <cfRule type="cellIs" dxfId="49" priority="55" operator="equal">
      <formula>"No"</formula>
    </cfRule>
    <cfRule type="cellIs" dxfId="48" priority="56" operator="equal">
      <formula>"Yes"</formula>
    </cfRule>
  </conditionalFormatting>
  <conditionalFormatting sqref="L2">
    <cfRule type="cellIs" dxfId="47" priority="51" operator="equal">
      <formula>"No"</formula>
    </cfRule>
    <cfRule type="cellIs" dxfId="46" priority="52" operator="equal">
      <formula>"Yes"</formula>
    </cfRule>
  </conditionalFormatting>
  <conditionalFormatting sqref="E16">
    <cfRule type="cellIs" dxfId="45" priority="47" operator="equal">
      <formula>19</formula>
    </cfRule>
  </conditionalFormatting>
  <conditionalFormatting sqref="R16">
    <cfRule type="cellIs" dxfId="44" priority="46" operator="equal">
      <formula>19</formula>
    </cfRule>
  </conditionalFormatting>
  <conditionalFormatting sqref="E16">
    <cfRule type="cellIs" dxfId="43" priority="45" operator="equal">
      <formula>19</formula>
    </cfRule>
  </conditionalFormatting>
  <conditionalFormatting sqref="E26:E32">
    <cfRule type="cellIs" dxfId="42" priority="35" operator="equal">
      <formula>19</formula>
    </cfRule>
  </conditionalFormatting>
  <conditionalFormatting sqref="R26:R32">
    <cfRule type="cellIs" dxfId="41" priority="34" operator="equal">
      <formula>19</formula>
    </cfRule>
  </conditionalFormatting>
  <conditionalFormatting sqref="E26:E32">
    <cfRule type="cellIs" dxfId="40" priority="33" operator="equal">
      <formula>19</formula>
    </cfRule>
  </conditionalFormatting>
  <conditionalFormatting sqref="E27:E32">
    <cfRule type="cellIs" dxfId="39" priority="32" operator="equal">
      <formula>19</formula>
    </cfRule>
  </conditionalFormatting>
  <conditionalFormatting sqref="R27:R32">
    <cfRule type="cellIs" dxfId="38" priority="31" operator="equal">
      <formula>19</formula>
    </cfRule>
  </conditionalFormatting>
  <conditionalFormatting sqref="E27:E32">
    <cfRule type="cellIs" dxfId="37" priority="30" operator="equal">
      <formula>19</formula>
    </cfRule>
  </conditionalFormatting>
  <conditionalFormatting sqref="E32">
    <cfRule type="cellIs" dxfId="36" priority="29" operator="equal">
      <formula>19</formula>
    </cfRule>
  </conditionalFormatting>
  <conditionalFormatting sqref="R32">
    <cfRule type="cellIs" dxfId="35" priority="28" operator="equal">
      <formula>19</formula>
    </cfRule>
  </conditionalFormatting>
  <conditionalFormatting sqref="E32">
    <cfRule type="cellIs" dxfId="34" priority="27" operator="equal">
      <formula>19</formula>
    </cfRule>
  </conditionalFormatting>
  <conditionalFormatting sqref="Y2">
    <cfRule type="cellIs" dxfId="33" priority="23" operator="equal">
      <formula>"No"</formula>
    </cfRule>
    <cfRule type="cellIs" dxfId="32" priority="24" operator="equal">
      <formula>"Yes"</formula>
    </cfRule>
  </conditionalFormatting>
  <conditionalFormatting sqref="Y2">
    <cfRule type="cellIs" dxfId="31" priority="25" operator="equal">
      <formula>"No"</formula>
    </cfRule>
    <cfRule type="cellIs" dxfId="30" priority="26" operator="equal">
      <formula>"Yes"</formula>
    </cfRule>
  </conditionalFormatting>
  <conditionalFormatting sqref="Y2">
    <cfRule type="cellIs" dxfId="29" priority="21" operator="equal">
      <formula>"No"</formula>
    </cfRule>
    <cfRule type="cellIs" dxfId="28" priority="22" operator="equal">
      <formula>"Yes"</formula>
    </cfRule>
  </conditionalFormatting>
  <conditionalFormatting sqref="E16">
    <cfRule type="cellIs" dxfId="27" priority="20" operator="equal">
      <formula>19</formula>
    </cfRule>
  </conditionalFormatting>
  <conditionalFormatting sqref="R16">
    <cfRule type="cellIs" dxfId="26" priority="19" operator="equal">
      <formula>19</formula>
    </cfRule>
  </conditionalFormatting>
  <conditionalFormatting sqref="E16">
    <cfRule type="cellIs" dxfId="25" priority="18" operator="equal">
      <formula>19</formula>
    </cfRule>
  </conditionalFormatting>
  <conditionalFormatting sqref="E16">
    <cfRule type="cellIs" dxfId="24" priority="17" operator="equal">
      <formula>19</formula>
    </cfRule>
  </conditionalFormatting>
  <conditionalFormatting sqref="R16">
    <cfRule type="cellIs" dxfId="23" priority="16" operator="equal">
      <formula>19</formula>
    </cfRule>
  </conditionalFormatting>
  <conditionalFormatting sqref="E16">
    <cfRule type="cellIs" dxfId="22" priority="15" operator="equal">
      <formula>19</formula>
    </cfRule>
  </conditionalFormatting>
  <conditionalFormatting sqref="U2">
    <cfRule type="cellIs" dxfId="21" priority="13" operator="equal">
      <formula>"No"</formula>
    </cfRule>
    <cfRule type="cellIs" dxfId="20" priority="14" operator="equal">
      <formula>"Yes"</formula>
    </cfRule>
  </conditionalFormatting>
  <conditionalFormatting sqref="A21:O21 Q21:AB21">
    <cfRule type="cellIs" dxfId="19" priority="7" operator="equal">
      <formula>"No"</formula>
    </cfRule>
    <cfRule type="cellIs" dxfId="18" priority="8" operator="equal">
      <formula>"Yes"</formula>
    </cfRule>
  </conditionalFormatting>
  <conditionalFormatting sqref="E21 R21">
    <cfRule type="cellIs" dxfId="17" priority="5" operator="equal">
      <formula>1</formula>
    </cfRule>
    <cfRule type="cellIs" dxfId="16" priority="6" operator="equal">
      <formula>20</formula>
    </cfRule>
  </conditionalFormatting>
  <conditionalFormatting sqref="E21">
    <cfRule type="cellIs" dxfId="15" priority="4" operator="equal">
      <formula>19</formula>
    </cfRule>
  </conditionalFormatting>
  <conditionalFormatting sqref="E21 R21">
    <cfRule type="cellIs" dxfId="14" priority="3" operator="equal">
      <formula>19</formula>
    </cfRule>
  </conditionalFormatting>
  <conditionalFormatting sqref="P21">
    <cfRule type="cellIs" dxfId="13" priority="1" operator="equal">
      <formula>"No"</formula>
    </cfRule>
    <cfRule type="cellIs" dxfId="1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8.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1" width="8" style="2" customWidth="1"/>
    <col min="22" max="22" width="8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41" customFormat="1" ht="32.25" thickBot="1" x14ac:dyDescent="0.3">
      <c r="A2" s="38" t="s">
        <v>9</v>
      </c>
      <c r="B2" s="105" t="s">
        <v>61</v>
      </c>
      <c r="C2" s="163" t="s">
        <v>37</v>
      </c>
      <c r="D2" s="166" t="s">
        <v>38</v>
      </c>
      <c r="E2" s="89" t="s">
        <v>40</v>
      </c>
      <c r="F2" s="40" t="s">
        <v>41</v>
      </c>
      <c r="G2" s="66" t="s">
        <v>42</v>
      </c>
      <c r="H2" s="63" t="s">
        <v>43</v>
      </c>
      <c r="I2" s="60" t="s">
        <v>44</v>
      </c>
      <c r="J2" s="84" t="s">
        <v>45</v>
      </c>
      <c r="K2" s="39" t="s">
        <v>63</v>
      </c>
      <c r="L2" s="69" t="s">
        <v>46</v>
      </c>
      <c r="M2" s="75" t="s">
        <v>47</v>
      </c>
      <c r="N2" s="78" t="s">
        <v>48</v>
      </c>
      <c r="O2" s="81" t="s">
        <v>49</v>
      </c>
      <c r="P2" s="39" t="s">
        <v>50</v>
      </c>
      <c r="Q2" s="72" t="s">
        <v>51</v>
      </c>
      <c r="R2" s="40" t="s">
        <v>144</v>
      </c>
      <c r="S2" s="57" t="s">
        <v>62</v>
      </c>
      <c r="T2" s="111" t="s">
        <v>0</v>
      </c>
      <c r="U2" s="185" t="s">
        <v>39</v>
      </c>
      <c r="V2" s="181" t="s">
        <v>145</v>
      </c>
      <c r="W2" s="114" t="s">
        <v>52</v>
      </c>
    </row>
    <row r="3" spans="1:23" x14ac:dyDescent="0.25">
      <c r="A3" s="54" t="s">
        <v>67</v>
      </c>
      <c r="B3" s="106">
        <v>1</v>
      </c>
      <c r="C3" s="164" t="s">
        <v>53</v>
      </c>
      <c r="D3" s="167">
        <v>0</v>
      </c>
      <c r="E3" s="109"/>
      <c r="F3" s="43"/>
      <c r="G3" s="67"/>
      <c r="H3" s="64"/>
      <c r="I3" s="61"/>
      <c r="J3" s="85"/>
      <c r="K3" s="42"/>
      <c r="L3" s="70"/>
      <c r="M3" s="76"/>
      <c r="N3" s="79"/>
      <c r="O3" s="82"/>
      <c r="P3" s="42"/>
      <c r="Q3" s="73"/>
      <c r="R3" s="43">
        <f t="shared" ref="R3:R26" si="0">SUM(E3:Q3)</f>
        <v>0</v>
      </c>
      <c r="S3" s="58"/>
      <c r="T3" s="112"/>
      <c r="U3" s="186">
        <v>16</v>
      </c>
      <c r="V3" s="182">
        <f t="shared" ref="V3:V26" si="1">U3+T3-R3</f>
        <v>16</v>
      </c>
      <c r="W3" s="150">
        <f t="shared" ref="W3:W26" si="2">SMALL(U3:V3,1)</f>
        <v>16</v>
      </c>
    </row>
    <row r="4" spans="1:23" x14ac:dyDescent="0.25">
      <c r="A4" s="54" t="s">
        <v>55</v>
      </c>
      <c r="B4" s="106">
        <v>1</v>
      </c>
      <c r="C4" s="164" t="s">
        <v>53</v>
      </c>
      <c r="D4" s="167">
        <v>0</v>
      </c>
      <c r="E4" s="109">
        <v>7</v>
      </c>
      <c r="F4" s="43"/>
      <c r="G4" s="67">
        <v>1</v>
      </c>
      <c r="H4" s="64"/>
      <c r="I4" s="61">
        <v>3</v>
      </c>
      <c r="J4" s="85"/>
      <c r="K4" s="42"/>
      <c r="L4" s="70"/>
      <c r="M4" s="76"/>
      <c r="N4" s="79"/>
      <c r="O4" s="82"/>
      <c r="P4" s="42"/>
      <c r="Q4" s="73"/>
      <c r="R4" s="43">
        <f t="shared" si="0"/>
        <v>11</v>
      </c>
      <c r="S4" s="58"/>
      <c r="T4" s="112">
        <v>12</v>
      </c>
      <c r="U4" s="186">
        <v>24</v>
      </c>
      <c r="V4" s="183">
        <f t="shared" si="1"/>
        <v>25</v>
      </c>
      <c r="W4" s="115">
        <f t="shared" si="2"/>
        <v>24</v>
      </c>
    </row>
    <row r="5" spans="1:23" x14ac:dyDescent="0.25">
      <c r="A5" s="54" t="s">
        <v>65</v>
      </c>
      <c r="B5" s="106">
        <v>1</v>
      </c>
      <c r="C5" s="164" t="s">
        <v>53</v>
      </c>
      <c r="D5" s="167">
        <v>0</v>
      </c>
      <c r="E5" s="109"/>
      <c r="F5" s="43"/>
      <c r="G5" s="67">
        <v>9</v>
      </c>
      <c r="H5" s="64"/>
      <c r="I5" s="61"/>
      <c r="J5" s="85"/>
      <c r="K5" s="42"/>
      <c r="L5" s="70"/>
      <c r="M5" s="76"/>
      <c r="N5" s="79"/>
      <c r="O5" s="82"/>
      <c r="P5" s="42"/>
      <c r="Q5" s="73"/>
      <c r="R5" s="43">
        <f t="shared" si="0"/>
        <v>9</v>
      </c>
      <c r="S5" s="58"/>
      <c r="T5" s="112">
        <v>11</v>
      </c>
      <c r="U5" s="186">
        <v>18</v>
      </c>
      <c r="V5" s="183">
        <f t="shared" si="1"/>
        <v>20</v>
      </c>
      <c r="W5" s="115">
        <f t="shared" si="2"/>
        <v>18</v>
      </c>
    </row>
    <row r="6" spans="1:23" x14ac:dyDescent="0.25">
      <c r="A6" s="54" t="s">
        <v>66</v>
      </c>
      <c r="B6" s="106">
        <v>1</v>
      </c>
      <c r="C6" s="164" t="s">
        <v>53</v>
      </c>
      <c r="D6" s="167">
        <v>0</v>
      </c>
      <c r="E6" s="109"/>
      <c r="F6" s="43"/>
      <c r="G6" s="67"/>
      <c r="H6" s="64"/>
      <c r="I6" s="61">
        <v>1</v>
      </c>
      <c r="J6" s="85"/>
      <c r="K6" s="42"/>
      <c r="L6" s="70"/>
      <c r="M6" s="76"/>
      <c r="N6" s="79"/>
      <c r="O6" s="82"/>
      <c r="P6" s="42"/>
      <c r="Q6" s="73"/>
      <c r="R6" s="43">
        <f t="shared" si="0"/>
        <v>1</v>
      </c>
      <c r="S6" s="58"/>
      <c r="T6" s="112"/>
      <c r="U6" s="186">
        <v>26</v>
      </c>
      <c r="V6" s="183">
        <f t="shared" si="1"/>
        <v>25</v>
      </c>
      <c r="W6" s="115">
        <f t="shared" si="2"/>
        <v>25</v>
      </c>
    </row>
    <row r="7" spans="1:23" x14ac:dyDescent="0.25">
      <c r="A7" s="54" t="s">
        <v>56</v>
      </c>
      <c r="B7" s="106">
        <v>1</v>
      </c>
      <c r="C7" s="164" t="s">
        <v>53</v>
      </c>
      <c r="D7" s="167">
        <v>0</v>
      </c>
      <c r="E7" s="109">
        <v>2</v>
      </c>
      <c r="F7" s="43"/>
      <c r="G7" s="67"/>
      <c r="H7" s="64"/>
      <c r="I7" s="61">
        <v>2</v>
      </c>
      <c r="J7" s="85"/>
      <c r="K7" s="42"/>
      <c r="L7" s="70"/>
      <c r="M7" s="76"/>
      <c r="N7" s="79"/>
      <c r="O7" s="82"/>
      <c r="P7" s="42"/>
      <c r="Q7" s="73"/>
      <c r="R7" s="43">
        <f t="shared" si="0"/>
        <v>4</v>
      </c>
      <c r="S7" s="58"/>
      <c r="T7" s="112">
        <v>5</v>
      </c>
      <c r="U7" s="186">
        <v>18</v>
      </c>
      <c r="V7" s="183">
        <f t="shared" si="1"/>
        <v>19</v>
      </c>
      <c r="W7" s="115">
        <f t="shared" si="2"/>
        <v>18</v>
      </c>
    </row>
    <row r="8" spans="1:23" x14ac:dyDescent="0.25">
      <c r="A8" s="54" t="s">
        <v>68</v>
      </c>
      <c r="B8" s="106">
        <v>1</v>
      </c>
      <c r="C8" s="164" t="s">
        <v>53</v>
      </c>
      <c r="D8" s="167">
        <v>0</v>
      </c>
      <c r="E8" s="109"/>
      <c r="F8" s="43">
        <v>2</v>
      </c>
      <c r="G8" s="67">
        <v>1</v>
      </c>
      <c r="H8" s="64"/>
      <c r="I8" s="61">
        <v>1</v>
      </c>
      <c r="J8" s="85"/>
      <c r="K8" s="42"/>
      <c r="L8" s="70"/>
      <c r="M8" s="76"/>
      <c r="N8" s="79"/>
      <c r="O8" s="82"/>
      <c r="P8" s="42"/>
      <c r="Q8" s="73"/>
      <c r="R8" s="43">
        <f t="shared" si="0"/>
        <v>4</v>
      </c>
      <c r="S8" s="58"/>
      <c r="T8" s="112"/>
      <c r="U8" s="186">
        <v>22</v>
      </c>
      <c r="V8" s="183">
        <f t="shared" si="1"/>
        <v>18</v>
      </c>
      <c r="W8" s="115">
        <f t="shared" si="2"/>
        <v>18</v>
      </c>
    </row>
    <row r="9" spans="1:23" x14ac:dyDescent="0.25">
      <c r="A9" s="169" t="s">
        <v>57</v>
      </c>
      <c r="B9" s="170">
        <v>1</v>
      </c>
      <c r="C9" s="164" t="s">
        <v>53</v>
      </c>
      <c r="D9" s="167">
        <v>0</v>
      </c>
      <c r="E9" s="109"/>
      <c r="F9" s="43">
        <v>1</v>
      </c>
      <c r="G9" s="67">
        <v>5</v>
      </c>
      <c r="H9" s="64"/>
      <c r="I9" s="61">
        <v>13</v>
      </c>
      <c r="J9" s="85"/>
      <c r="K9" s="42"/>
      <c r="L9" s="70"/>
      <c r="M9" s="76"/>
      <c r="N9" s="79"/>
      <c r="O9" s="82"/>
      <c r="P9" s="42"/>
      <c r="Q9" s="73">
        <v>2</v>
      </c>
      <c r="R9" s="43">
        <f t="shared" si="0"/>
        <v>21</v>
      </c>
      <c r="S9" s="58"/>
      <c r="T9" s="112">
        <v>20</v>
      </c>
      <c r="U9" s="186">
        <v>44</v>
      </c>
      <c r="V9" s="183">
        <f t="shared" si="1"/>
        <v>43</v>
      </c>
      <c r="W9" s="115">
        <f t="shared" si="2"/>
        <v>43</v>
      </c>
    </row>
    <row r="10" spans="1:23" x14ac:dyDescent="0.25">
      <c r="A10" s="169" t="s">
        <v>146</v>
      </c>
      <c r="B10" s="170"/>
      <c r="C10" s="164" t="s">
        <v>53</v>
      </c>
      <c r="D10" s="167">
        <v>0</v>
      </c>
      <c r="E10" s="109">
        <v>21</v>
      </c>
      <c r="F10" s="43"/>
      <c r="G10" s="67"/>
      <c r="H10" s="64"/>
      <c r="I10" s="61"/>
      <c r="J10" s="85"/>
      <c r="K10" s="42"/>
      <c r="L10" s="70"/>
      <c r="M10" s="76"/>
      <c r="N10" s="79"/>
      <c r="O10" s="82"/>
      <c r="P10" s="42"/>
      <c r="Q10" s="73"/>
      <c r="R10" s="43">
        <f t="shared" ref="R10" si="3">SUM(E10:Q10)</f>
        <v>21</v>
      </c>
      <c r="S10" s="58"/>
      <c r="T10" s="112">
        <v>23</v>
      </c>
      <c r="U10" s="186">
        <v>22</v>
      </c>
      <c r="V10" s="183">
        <f t="shared" ref="V10" si="4">U10+T10-R10</f>
        <v>24</v>
      </c>
      <c r="W10" s="115">
        <f t="shared" ref="W10" si="5">SMALL(U10:V10,1)</f>
        <v>22</v>
      </c>
    </row>
    <row r="11" spans="1:23" x14ac:dyDescent="0.25">
      <c r="A11" s="131" t="s">
        <v>77</v>
      </c>
      <c r="B11" s="132">
        <v>1</v>
      </c>
      <c r="C11" s="164" t="s">
        <v>53</v>
      </c>
      <c r="D11" s="167">
        <v>0</v>
      </c>
      <c r="E11" s="109"/>
      <c r="F11" s="43"/>
      <c r="G11" s="67"/>
      <c r="H11" s="64"/>
      <c r="I11" s="61"/>
      <c r="J11" s="85"/>
      <c r="K11" s="42"/>
      <c r="L11" s="70"/>
      <c r="M11" s="76"/>
      <c r="N11" s="79"/>
      <c r="O11" s="82"/>
      <c r="P11" s="42"/>
      <c r="Q11" s="73"/>
      <c r="R11" s="43">
        <f t="shared" si="0"/>
        <v>0</v>
      </c>
      <c r="S11" s="58"/>
      <c r="T11" s="112"/>
      <c r="U11" s="186">
        <v>13</v>
      </c>
      <c r="V11" s="183">
        <f t="shared" si="1"/>
        <v>13</v>
      </c>
      <c r="W11" s="115">
        <f t="shared" si="2"/>
        <v>13</v>
      </c>
    </row>
    <row r="12" spans="1:23" x14ac:dyDescent="0.25">
      <c r="A12" s="131" t="s">
        <v>79</v>
      </c>
      <c r="B12" s="132">
        <v>1</v>
      </c>
      <c r="C12" s="164" t="s">
        <v>53</v>
      </c>
      <c r="D12" s="167">
        <v>0</v>
      </c>
      <c r="E12" s="109"/>
      <c r="F12" s="43"/>
      <c r="G12" s="67"/>
      <c r="H12" s="64">
        <v>1</v>
      </c>
      <c r="I12" s="61">
        <v>11</v>
      </c>
      <c r="J12" s="85"/>
      <c r="K12" s="42"/>
      <c r="L12" s="70"/>
      <c r="M12" s="76"/>
      <c r="N12" s="79"/>
      <c r="O12" s="82"/>
      <c r="P12" s="42"/>
      <c r="Q12" s="73"/>
      <c r="R12" s="43">
        <f t="shared" si="0"/>
        <v>12</v>
      </c>
      <c r="S12" s="58"/>
      <c r="T12" s="112">
        <v>13</v>
      </c>
      <c r="U12" s="186">
        <v>45</v>
      </c>
      <c r="V12" s="183">
        <f t="shared" si="1"/>
        <v>46</v>
      </c>
      <c r="W12" s="115">
        <f t="shared" si="2"/>
        <v>45</v>
      </c>
    </row>
    <row r="13" spans="1:23" x14ac:dyDescent="0.25">
      <c r="A13" s="131" t="s">
        <v>76</v>
      </c>
      <c r="B13" s="132">
        <v>1</v>
      </c>
      <c r="C13" s="164" t="s">
        <v>53</v>
      </c>
      <c r="D13" s="167">
        <v>0</v>
      </c>
      <c r="E13" s="109"/>
      <c r="F13" s="43"/>
      <c r="G13" s="67"/>
      <c r="H13" s="64"/>
      <c r="I13" s="61"/>
      <c r="J13" s="85"/>
      <c r="K13" s="42"/>
      <c r="L13" s="70"/>
      <c r="M13" s="76"/>
      <c r="N13" s="79"/>
      <c r="O13" s="82"/>
      <c r="P13" s="42"/>
      <c r="Q13" s="73"/>
      <c r="R13" s="43">
        <f t="shared" si="0"/>
        <v>0</v>
      </c>
      <c r="S13" s="58"/>
      <c r="T13" s="112"/>
      <c r="U13" s="186">
        <v>2</v>
      </c>
      <c r="V13" s="183">
        <f t="shared" si="1"/>
        <v>2</v>
      </c>
      <c r="W13" s="115">
        <f t="shared" si="2"/>
        <v>2</v>
      </c>
    </row>
    <row r="14" spans="1:23" x14ac:dyDescent="0.25">
      <c r="A14" s="131" t="s">
        <v>78</v>
      </c>
      <c r="B14" s="132">
        <v>1</v>
      </c>
      <c r="C14" s="164" t="s">
        <v>53</v>
      </c>
      <c r="D14" s="167">
        <v>0</v>
      </c>
      <c r="E14" s="109"/>
      <c r="F14" s="43"/>
      <c r="G14" s="67"/>
      <c r="H14" s="64"/>
      <c r="I14" s="61"/>
      <c r="J14" s="85"/>
      <c r="K14" s="42"/>
      <c r="L14" s="70"/>
      <c r="M14" s="76"/>
      <c r="N14" s="79"/>
      <c r="O14" s="82"/>
      <c r="P14" s="42"/>
      <c r="Q14" s="73"/>
      <c r="R14" s="43">
        <f t="shared" si="0"/>
        <v>0</v>
      </c>
      <c r="S14" s="58"/>
      <c r="T14" s="112"/>
      <c r="U14" s="186">
        <v>4</v>
      </c>
      <c r="V14" s="183">
        <f t="shared" si="1"/>
        <v>4</v>
      </c>
      <c r="W14" s="115">
        <f t="shared" si="2"/>
        <v>4</v>
      </c>
    </row>
    <row r="15" spans="1:23" x14ac:dyDescent="0.25">
      <c r="A15" s="55" t="s">
        <v>113</v>
      </c>
      <c r="B15" s="107">
        <v>2</v>
      </c>
      <c r="C15" s="164" t="s">
        <v>53</v>
      </c>
      <c r="D15" s="167">
        <v>0</v>
      </c>
      <c r="E15" s="109">
        <v>6</v>
      </c>
      <c r="F15" s="43">
        <v>8</v>
      </c>
      <c r="G15" s="67"/>
      <c r="H15" s="64"/>
      <c r="I15" s="61"/>
      <c r="J15" s="85"/>
      <c r="K15" s="42">
        <v>1</v>
      </c>
      <c r="L15" s="70"/>
      <c r="M15" s="76"/>
      <c r="N15" s="79"/>
      <c r="O15" s="82"/>
      <c r="P15" s="42"/>
      <c r="Q15" s="73">
        <v>2</v>
      </c>
      <c r="R15" s="43">
        <f t="shared" si="0"/>
        <v>17</v>
      </c>
      <c r="S15" s="58" t="s">
        <v>102</v>
      </c>
      <c r="T15" s="112"/>
      <c r="U15" s="186">
        <v>12</v>
      </c>
      <c r="V15" s="183">
        <f t="shared" si="1"/>
        <v>-5</v>
      </c>
      <c r="W15" s="115">
        <f t="shared" si="2"/>
        <v>-5</v>
      </c>
    </row>
    <row r="16" spans="1:23" x14ac:dyDescent="0.25">
      <c r="A16" s="55" t="s">
        <v>114</v>
      </c>
      <c r="B16" s="107">
        <v>2</v>
      </c>
      <c r="C16" s="164" t="s">
        <v>53</v>
      </c>
      <c r="D16" s="167">
        <v>0</v>
      </c>
      <c r="E16" s="109">
        <v>10</v>
      </c>
      <c r="F16" s="43"/>
      <c r="G16" s="67">
        <v>5</v>
      </c>
      <c r="H16" s="64"/>
      <c r="I16" s="61"/>
      <c r="J16" s="85"/>
      <c r="K16" s="42"/>
      <c r="L16" s="70"/>
      <c r="M16" s="76"/>
      <c r="N16" s="79"/>
      <c r="O16" s="82"/>
      <c r="P16" s="42"/>
      <c r="Q16" s="73"/>
      <c r="R16" s="43">
        <f t="shared" si="0"/>
        <v>15</v>
      </c>
      <c r="S16" s="58" t="s">
        <v>102</v>
      </c>
      <c r="T16" s="112"/>
      <c r="U16" s="186">
        <v>12</v>
      </c>
      <c r="V16" s="183">
        <f t="shared" si="1"/>
        <v>-3</v>
      </c>
      <c r="W16" s="115">
        <f t="shared" si="2"/>
        <v>-3</v>
      </c>
    </row>
    <row r="17" spans="1:23" x14ac:dyDescent="0.25">
      <c r="A17" s="55" t="s">
        <v>99</v>
      </c>
      <c r="B17" s="107">
        <v>2</v>
      </c>
      <c r="C17" s="164" t="s">
        <v>53</v>
      </c>
      <c r="D17" s="167">
        <v>0</v>
      </c>
      <c r="E17" s="109"/>
      <c r="F17" s="43"/>
      <c r="G17" s="67"/>
      <c r="H17" s="64"/>
      <c r="I17" s="61"/>
      <c r="J17" s="85"/>
      <c r="K17" s="42"/>
      <c r="L17" s="70"/>
      <c r="M17" s="76"/>
      <c r="N17" s="79"/>
      <c r="O17" s="82"/>
      <c r="P17" s="42"/>
      <c r="Q17" s="73"/>
      <c r="R17" s="43">
        <f t="shared" si="0"/>
        <v>0</v>
      </c>
      <c r="S17" s="58"/>
      <c r="T17" s="112"/>
      <c r="U17" s="186">
        <v>4</v>
      </c>
      <c r="V17" s="183">
        <f t="shared" si="1"/>
        <v>4</v>
      </c>
      <c r="W17" s="115">
        <f t="shared" si="2"/>
        <v>4</v>
      </c>
    </row>
    <row r="18" spans="1:23" x14ac:dyDescent="0.25">
      <c r="A18" s="55" t="s">
        <v>119</v>
      </c>
      <c r="B18" s="107">
        <v>2</v>
      </c>
      <c r="C18" s="164" t="s">
        <v>53</v>
      </c>
      <c r="D18" s="167">
        <v>0</v>
      </c>
      <c r="E18" s="109"/>
      <c r="F18" s="43"/>
      <c r="G18" s="67"/>
      <c r="H18" s="64"/>
      <c r="I18" s="61"/>
      <c r="J18" s="85"/>
      <c r="K18" s="42"/>
      <c r="L18" s="70"/>
      <c r="M18" s="76"/>
      <c r="N18" s="79"/>
      <c r="O18" s="82"/>
      <c r="P18" s="42"/>
      <c r="Q18" s="73"/>
      <c r="R18" s="43">
        <f t="shared" si="0"/>
        <v>0</v>
      </c>
      <c r="S18" s="58"/>
      <c r="T18" s="112"/>
      <c r="U18" s="186">
        <v>4</v>
      </c>
      <c r="V18" s="183">
        <f t="shared" si="1"/>
        <v>4</v>
      </c>
      <c r="W18" s="115">
        <f t="shared" si="2"/>
        <v>4</v>
      </c>
    </row>
    <row r="19" spans="1:23" x14ac:dyDescent="0.25">
      <c r="A19" s="55" t="s">
        <v>139</v>
      </c>
      <c r="B19" s="107">
        <v>2</v>
      </c>
      <c r="C19" s="164" t="s">
        <v>53</v>
      </c>
      <c r="D19" s="167">
        <v>0</v>
      </c>
      <c r="E19" s="109"/>
      <c r="F19" s="43">
        <v>5</v>
      </c>
      <c r="G19" s="67">
        <v>9</v>
      </c>
      <c r="H19" s="64"/>
      <c r="I19" s="61"/>
      <c r="J19" s="85"/>
      <c r="K19" s="42"/>
      <c r="L19" s="70"/>
      <c r="M19" s="76"/>
      <c r="N19" s="79"/>
      <c r="O19" s="82"/>
      <c r="P19" s="42"/>
      <c r="Q19" s="73"/>
      <c r="R19" s="43">
        <f t="shared" si="0"/>
        <v>14</v>
      </c>
      <c r="S19" s="58">
        <v>1</v>
      </c>
      <c r="T19" s="112"/>
      <c r="U19" s="186">
        <v>11</v>
      </c>
      <c r="V19" s="183">
        <f t="shared" si="1"/>
        <v>-3</v>
      </c>
      <c r="W19" s="115">
        <f t="shared" si="2"/>
        <v>-3</v>
      </c>
    </row>
    <row r="20" spans="1:23" x14ac:dyDescent="0.25">
      <c r="A20" s="55" t="s">
        <v>140</v>
      </c>
      <c r="B20" s="107">
        <v>2</v>
      </c>
      <c r="C20" s="164" t="s">
        <v>53</v>
      </c>
      <c r="D20" s="167">
        <v>0</v>
      </c>
      <c r="E20" s="109"/>
      <c r="F20" s="43">
        <v>9</v>
      </c>
      <c r="G20" s="67"/>
      <c r="H20" s="64"/>
      <c r="I20" s="61"/>
      <c r="J20" s="85"/>
      <c r="K20" s="42"/>
      <c r="L20" s="70"/>
      <c r="M20" s="76"/>
      <c r="N20" s="79"/>
      <c r="O20" s="82"/>
      <c r="P20" s="42"/>
      <c r="Q20" s="73"/>
      <c r="R20" s="43">
        <f t="shared" si="0"/>
        <v>9</v>
      </c>
      <c r="S20" s="58">
        <v>4</v>
      </c>
      <c r="T20" s="112"/>
      <c r="U20" s="186">
        <v>4</v>
      </c>
      <c r="V20" s="183">
        <f t="shared" si="1"/>
        <v>-5</v>
      </c>
      <c r="W20" s="115">
        <f t="shared" si="2"/>
        <v>-5</v>
      </c>
    </row>
    <row r="21" spans="1:23" x14ac:dyDescent="0.25">
      <c r="A21" s="55" t="s">
        <v>141</v>
      </c>
      <c r="B21" s="107">
        <v>2</v>
      </c>
      <c r="C21" s="164" t="s">
        <v>53</v>
      </c>
      <c r="D21" s="167">
        <v>0</v>
      </c>
      <c r="E21" s="109"/>
      <c r="F21" s="43">
        <v>3</v>
      </c>
      <c r="G21" s="67"/>
      <c r="H21" s="64"/>
      <c r="I21" s="61"/>
      <c r="J21" s="85"/>
      <c r="K21" s="42"/>
      <c r="L21" s="70"/>
      <c r="M21" s="76"/>
      <c r="N21" s="79"/>
      <c r="O21" s="82"/>
      <c r="P21" s="42"/>
      <c r="Q21" s="73"/>
      <c r="R21" s="43">
        <f t="shared" si="0"/>
        <v>3</v>
      </c>
      <c r="S21" s="58"/>
      <c r="T21" s="112"/>
      <c r="U21" s="186">
        <v>4</v>
      </c>
      <c r="V21" s="183">
        <f t="shared" si="1"/>
        <v>1</v>
      </c>
      <c r="W21" s="115">
        <f t="shared" si="2"/>
        <v>1</v>
      </c>
    </row>
    <row r="22" spans="1:23" x14ac:dyDescent="0.25">
      <c r="A22" s="55" t="s">
        <v>142</v>
      </c>
      <c r="B22" s="107">
        <v>2</v>
      </c>
      <c r="C22" s="164" t="s">
        <v>53</v>
      </c>
      <c r="D22" s="167">
        <v>0</v>
      </c>
      <c r="E22" s="109"/>
      <c r="F22" s="43" t="s">
        <v>143</v>
      </c>
      <c r="G22" s="67" t="s">
        <v>143</v>
      </c>
      <c r="H22" s="64"/>
      <c r="I22" s="61" t="s">
        <v>143</v>
      </c>
      <c r="J22" s="85"/>
      <c r="K22" s="42"/>
      <c r="L22" s="70"/>
      <c r="M22" s="76"/>
      <c r="N22" s="79"/>
      <c r="O22" s="82"/>
      <c r="P22" s="42"/>
      <c r="Q22" s="73"/>
      <c r="R22" s="43">
        <f t="shared" si="0"/>
        <v>0</v>
      </c>
      <c r="S22" s="58"/>
      <c r="T22" s="112"/>
      <c r="U22" s="186">
        <v>2</v>
      </c>
      <c r="V22" s="183">
        <f t="shared" si="1"/>
        <v>2</v>
      </c>
      <c r="W22" s="115">
        <f t="shared" si="2"/>
        <v>2</v>
      </c>
    </row>
    <row r="23" spans="1:23" x14ac:dyDescent="0.25">
      <c r="A23" s="55" t="s">
        <v>133</v>
      </c>
      <c r="B23" s="107">
        <v>2</v>
      </c>
      <c r="C23" s="164" t="s">
        <v>53</v>
      </c>
      <c r="D23" s="167">
        <v>0</v>
      </c>
      <c r="E23" s="109"/>
      <c r="F23" s="43"/>
      <c r="G23" s="67"/>
      <c r="H23" s="64"/>
      <c r="I23" s="61"/>
      <c r="J23" s="85"/>
      <c r="K23" s="42"/>
      <c r="L23" s="70"/>
      <c r="M23" s="76"/>
      <c r="N23" s="79"/>
      <c r="O23" s="82"/>
      <c r="P23" s="42"/>
      <c r="Q23" s="73"/>
      <c r="R23" s="43">
        <f t="shared" si="0"/>
        <v>0</v>
      </c>
      <c r="S23" s="58"/>
      <c r="T23" s="112"/>
      <c r="U23" s="186">
        <v>11</v>
      </c>
      <c r="V23" s="183">
        <f t="shared" si="1"/>
        <v>11</v>
      </c>
      <c r="W23" s="115">
        <f t="shared" si="2"/>
        <v>11</v>
      </c>
    </row>
    <row r="24" spans="1:23" x14ac:dyDescent="0.25">
      <c r="A24" s="55" t="s">
        <v>138</v>
      </c>
      <c r="B24" s="107">
        <v>2</v>
      </c>
      <c r="C24" s="164" t="s">
        <v>53</v>
      </c>
      <c r="D24" s="167">
        <v>0</v>
      </c>
      <c r="E24" s="109"/>
      <c r="F24" s="43"/>
      <c r="G24" s="67"/>
      <c r="H24" s="64"/>
      <c r="I24" s="61"/>
      <c r="J24" s="85"/>
      <c r="K24" s="42"/>
      <c r="L24" s="70"/>
      <c r="M24" s="76"/>
      <c r="N24" s="79"/>
      <c r="O24" s="82"/>
      <c r="P24" s="42"/>
      <c r="Q24" s="73"/>
      <c r="R24" s="43">
        <f t="shared" si="0"/>
        <v>0</v>
      </c>
      <c r="S24" s="58"/>
      <c r="T24" s="112"/>
      <c r="U24" s="186">
        <v>4</v>
      </c>
      <c r="V24" s="183">
        <f t="shared" si="1"/>
        <v>4</v>
      </c>
      <c r="W24" s="115">
        <f t="shared" si="2"/>
        <v>4</v>
      </c>
    </row>
    <row r="25" spans="1:23" x14ac:dyDescent="0.25">
      <c r="A25" s="55" t="s">
        <v>100</v>
      </c>
      <c r="B25" s="107">
        <v>2</v>
      </c>
      <c r="C25" s="164" t="s">
        <v>92</v>
      </c>
      <c r="D25" s="167">
        <v>5</v>
      </c>
      <c r="E25" s="109">
        <v>9</v>
      </c>
      <c r="F25" s="43"/>
      <c r="G25" s="67"/>
      <c r="H25" s="64"/>
      <c r="I25" s="61"/>
      <c r="J25" s="85"/>
      <c r="K25" s="42"/>
      <c r="L25" s="70"/>
      <c r="M25" s="76"/>
      <c r="N25" s="79"/>
      <c r="O25" s="82"/>
      <c r="P25" s="42"/>
      <c r="Q25" s="73">
        <v>3</v>
      </c>
      <c r="R25" s="43">
        <f t="shared" si="0"/>
        <v>12</v>
      </c>
      <c r="S25" s="58" t="s">
        <v>102</v>
      </c>
      <c r="T25" s="112"/>
      <c r="U25" s="186">
        <v>9</v>
      </c>
      <c r="V25" s="183">
        <f t="shared" si="1"/>
        <v>-3</v>
      </c>
      <c r="W25" s="115">
        <f t="shared" si="2"/>
        <v>-3</v>
      </c>
    </row>
    <row r="26" spans="1:23" ht="16.5" thickBot="1" x14ac:dyDescent="0.3">
      <c r="A26" s="90" t="s">
        <v>101</v>
      </c>
      <c r="B26" s="108">
        <v>2</v>
      </c>
      <c r="C26" s="165" t="s">
        <v>92</v>
      </c>
      <c r="D26" s="168">
        <v>5</v>
      </c>
      <c r="E26" s="110"/>
      <c r="F26" s="45"/>
      <c r="G26" s="68"/>
      <c r="H26" s="65"/>
      <c r="I26" s="62"/>
      <c r="J26" s="86"/>
      <c r="K26" s="44">
        <v>7</v>
      </c>
      <c r="L26" s="71"/>
      <c r="M26" s="77"/>
      <c r="N26" s="80"/>
      <c r="O26" s="83"/>
      <c r="P26" s="44"/>
      <c r="Q26" s="74">
        <v>5</v>
      </c>
      <c r="R26" s="45">
        <f t="shared" si="0"/>
        <v>12</v>
      </c>
      <c r="S26" s="59" t="s">
        <v>102</v>
      </c>
      <c r="T26" s="113"/>
      <c r="U26" s="187">
        <v>9</v>
      </c>
      <c r="V26" s="184">
        <f t="shared" si="1"/>
        <v>-3</v>
      </c>
      <c r="W26" s="116">
        <f t="shared" si="2"/>
        <v>-3</v>
      </c>
    </row>
  </sheetData>
  <sortState ref="A14:V25">
    <sortCondition ref="A14:A25"/>
  </sortState>
  <conditionalFormatting sqref="W2">
    <cfRule type="cellIs" dxfId="11" priority="29" operator="lessThan">
      <formula>1</formula>
    </cfRule>
  </conditionalFormatting>
  <conditionalFormatting sqref="W3:W8 W11:W14 W17:W19 W21 W25 W23">
    <cfRule type="cellIs" dxfId="10" priority="21" stopIfTrue="1" operator="lessThan">
      <formula>0.5</formula>
    </cfRule>
  </conditionalFormatting>
  <conditionalFormatting sqref="W9">
    <cfRule type="cellIs" dxfId="9" priority="19" stopIfTrue="1" operator="lessThan">
      <formula>0.5</formula>
    </cfRule>
  </conditionalFormatting>
  <conditionalFormatting sqref="W22">
    <cfRule type="cellIs" dxfId="8" priority="15" stopIfTrue="1" operator="lessThan">
      <formula>0.5</formula>
    </cfRule>
  </conditionalFormatting>
  <conditionalFormatting sqref="W20">
    <cfRule type="cellIs" dxfId="7" priority="13" stopIfTrue="1" operator="lessThan">
      <formula>0.5</formula>
    </cfRule>
  </conditionalFormatting>
  <conditionalFormatting sqref="W15">
    <cfRule type="cellIs" dxfId="6" priority="11" stopIfTrue="1" operator="lessThan">
      <formula>0.5</formula>
    </cfRule>
  </conditionalFormatting>
  <conditionalFormatting sqref="W16">
    <cfRule type="cellIs" dxfId="5" priority="9" stopIfTrue="1" operator="lessThan">
      <formula>0.5</formula>
    </cfRule>
  </conditionalFormatting>
  <conditionalFormatting sqref="W26">
    <cfRule type="cellIs" dxfId="4" priority="5" stopIfTrue="1" operator="lessThan">
      <formula>0.5</formula>
    </cfRule>
  </conditionalFormatting>
  <conditionalFormatting sqref="W24">
    <cfRule type="cellIs" dxfId="3" priority="3" stopIfTrue="1" operator="lessThan">
      <formula>0.5</formula>
    </cfRule>
  </conditionalFormatting>
  <conditionalFormatting sqref="W3:W9 W11:W26">
    <cfRule type="cellIs" dxfId="2" priority="1075" operator="lessThan">
      <formula>$U3/2</formula>
    </cfRule>
  </conditionalFormatting>
  <conditionalFormatting sqref="W10">
    <cfRule type="cellIs" dxfId="1" priority="1" stopIfTrue="1" operator="lessThan">
      <formula>0.5</formula>
    </cfRule>
  </conditionalFormatting>
  <conditionalFormatting sqref="W10">
    <cfRule type="cellIs" dxfId="0" priority="2" operator="lessThan">
      <formula>$U10/2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1</v>
      </c>
      <c r="C2" s="12">
        <f ca="1">RANDBETWEEN(1,3)+RANDBETWEEN(1,3)</f>
        <v>6</v>
      </c>
      <c r="D2" s="12">
        <f ca="1">RANDBETWEEN(1,3)+RANDBETWEEN(1,3)+RANDBETWEEN(1,3)</f>
        <v>4</v>
      </c>
      <c r="E2" s="12">
        <f ca="1">RANDBETWEEN(1,3)+RANDBETWEEN(1,3)+RANDBETWEEN(1,3)+RANDBETWEEN(1,3)</f>
        <v>10</v>
      </c>
      <c r="F2" s="12">
        <f ca="1">RANDBETWEEN(1,3)+RANDBETWEEN(1,3)+RANDBETWEEN(1,3)+RANDBETWEEN(1,3)+RANDBETWEEN(1,3)</f>
        <v>10</v>
      </c>
      <c r="G2" s="13">
        <f ca="1">RANDBETWEEN(1,3)+RANDBETWEEN(1,3)+RANDBETWEEN(1,3)+RANDBETWEEN(1,3)+RANDBETWEEN(1,3)+RANDBETWEEN(1,3)</f>
        <v>13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1</v>
      </c>
      <c r="C3" s="6">
        <f ca="1">RANDBETWEEN(1,4)+RANDBETWEEN(1,4)</f>
        <v>7</v>
      </c>
      <c r="D3" s="6">
        <f ca="1">RANDBETWEEN(1,4)+RANDBETWEEN(1,4)+RANDBETWEEN(1,4)</f>
        <v>8</v>
      </c>
      <c r="E3" s="6">
        <f ca="1">RANDBETWEEN(1,4)+RANDBETWEEN(1,4)+RANDBETWEEN(1,4)+RANDBETWEEN(1,4)</f>
        <v>10</v>
      </c>
      <c r="F3" s="6">
        <f ca="1">RANDBETWEEN(1,4)+RANDBETWEEN(1,4)+RANDBETWEEN(1,4)+RANDBETWEEN(1,4)+RANDBETWEEN(1,4)</f>
        <v>14</v>
      </c>
      <c r="G3" s="7">
        <f ca="1">RANDBETWEEN(1,4)+RANDBETWEEN(1,4)+RANDBETWEEN(1,4)+RANDBETWEEN(1,4)+RANDBETWEEN(1,4)+RANDBETWEEN(1,4)</f>
        <v>13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2</v>
      </c>
      <c r="C4" s="6">
        <f ca="1">RANDBETWEEN(1,6)+RANDBETWEEN(1,6)</f>
        <v>6</v>
      </c>
      <c r="D4" s="6">
        <f ca="1">RANDBETWEEN(1,6)+RANDBETWEEN(1,6)+RANDBETWEEN(1,6)</f>
        <v>15</v>
      </c>
      <c r="E4" s="6">
        <f ca="1">RANDBETWEEN(1,6)+RANDBETWEEN(1,6)+RANDBETWEEN(1,6)+RANDBETWEEN(1,6)</f>
        <v>16</v>
      </c>
      <c r="F4" s="6">
        <f ca="1">RANDBETWEEN(1,6)+RANDBETWEEN(1,6)+RANDBETWEEN(1,6)+RANDBETWEEN(1,6)+RANDBETWEEN(1,6)</f>
        <v>22</v>
      </c>
      <c r="G4" s="7">
        <f ca="1">RANDBETWEEN(1,6)+RANDBETWEEN(1,6)+RANDBETWEEN(1,6)+RANDBETWEEN(1,6)+RANDBETWEEN(1,6)+RANDBETWEEN(1,6)</f>
        <v>22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8</v>
      </c>
      <c r="C5" s="6">
        <f ca="1">RANDBETWEEN(1,8)+RANDBETWEEN(1,8)</f>
        <v>13</v>
      </c>
      <c r="D5" s="6">
        <f ca="1">RANDBETWEEN(1,8)+RANDBETWEEN(1,8)+RANDBETWEEN(1,8)</f>
        <v>18</v>
      </c>
      <c r="E5" s="6">
        <f ca="1">RANDBETWEEN(1,8)+RANDBETWEEN(1,8)+RANDBETWEEN(1,8)+RANDBETWEEN(1,8)</f>
        <v>22</v>
      </c>
      <c r="F5" s="6">
        <f ca="1">RANDBETWEEN(1,8)+RANDBETWEEN(1,8)+RANDBETWEEN(1,8)+RANDBETWEEN(1,8)+RANDBETWEEN(1,8)</f>
        <v>19</v>
      </c>
      <c r="G5" s="7">
        <f ca="1">RANDBETWEEN(1,8)+RANDBETWEEN(1,8)+RANDBETWEEN(1,8)+RANDBETWEEN(1,8)+RANDBETWEEN(1,8)+RANDBETWEEN(1,8)</f>
        <v>32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9</v>
      </c>
      <c r="C6" s="6">
        <f ca="1">RANDBETWEEN(1,10)+RANDBETWEEN(1,10)</f>
        <v>17</v>
      </c>
      <c r="D6" s="6">
        <f ca="1">RANDBETWEEN(1,10)+RANDBETWEEN(1,10)+RANDBETWEEN(1,10)</f>
        <v>24</v>
      </c>
      <c r="E6" s="6">
        <f ca="1">RANDBETWEEN(1,10)+RANDBETWEEN(1,10)+RANDBETWEEN(1,10)+RANDBETWEEN(1,10)</f>
        <v>11</v>
      </c>
      <c r="F6" s="6">
        <f ca="1">RANDBETWEEN(1,10)+RANDBETWEEN(1,10)+RANDBETWEEN(1,10)+RANDBETWEEN(1,10)+RANDBETWEEN(1,10)</f>
        <v>20</v>
      </c>
      <c r="G6" s="7">
        <f ca="1">RANDBETWEEN(1,10)+RANDBETWEEN(1,10)+RANDBETWEEN(1,10)+RANDBETWEEN(1,10)+RANDBETWEEN(1,10)+RANDBETWEEN(1,10)</f>
        <v>30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5</v>
      </c>
      <c r="C7" s="6">
        <f ca="1">RANDBETWEEN(1,12)+RANDBETWEEN(1,12)</f>
        <v>12</v>
      </c>
      <c r="D7" s="6">
        <f ca="1">RANDBETWEEN(1,12)+RANDBETWEEN(1,12)+RANDBETWEEN(1,12)</f>
        <v>22</v>
      </c>
      <c r="E7" s="6">
        <f ca="1">RANDBETWEEN(1,12)+RANDBETWEEN(1,12)+RANDBETWEEN(1,12)+RANDBETWEEN(1,12)</f>
        <v>40</v>
      </c>
      <c r="F7" s="6">
        <f ca="1">RANDBETWEEN(1,12)+RANDBETWEEN(1,12)+RANDBETWEEN(1,12)+RANDBETWEEN(1,12)+RANDBETWEEN(1,12)</f>
        <v>24</v>
      </c>
      <c r="G7" s="7">
        <f ca="1">RANDBETWEEN(1,12)+RANDBETWEEN(1,12)+RANDBETWEEN(1,12)+RANDBETWEEN(1,12)+RANDBETWEEN(1,12)+RANDBETWEEN(1,12)</f>
        <v>32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4</v>
      </c>
      <c r="C8" s="6">
        <f ca="1">RANDBETWEEN(1,20)+RANDBETWEEN(1,20)</f>
        <v>27</v>
      </c>
      <c r="D8" s="6">
        <f ca="1">RANDBETWEEN(1,20)+RANDBETWEEN(1,20)+RANDBETWEEN(1,20)</f>
        <v>39</v>
      </c>
      <c r="E8" s="6">
        <f ca="1">RANDBETWEEN(1,20)+RANDBETWEEN(1,20)+RANDBETWEEN(1,20)+RANDBETWEEN(1,20)</f>
        <v>30</v>
      </c>
      <c r="F8" s="6">
        <f ca="1">RANDBETWEEN(1,20)+RANDBETWEEN(1,20)+RANDBETWEEN(1,20)+RANDBETWEEN(1,20)+RANDBETWEEN(1,20)</f>
        <v>55</v>
      </c>
      <c r="G8" s="7">
        <f ca="1">RANDBETWEEN(1,20)+RANDBETWEEN(1,20)+RANDBETWEEN(1,20)+RANDBETWEEN(1,20)+RANDBETWEEN(1,20)+RANDBETWEEN(1,20)</f>
        <v>64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71</v>
      </c>
      <c r="C9" s="9">
        <f ca="1">RANDBETWEEN(1,100)+RANDBETWEEN(1,100)</f>
        <v>131</v>
      </c>
      <c r="D9" s="9">
        <f ca="1">RANDBETWEEN(1,100)+RANDBETWEEN(1,100)+RANDBETWEEN(1,100)</f>
        <v>165</v>
      </c>
      <c r="E9" s="9">
        <f ca="1">RANDBETWEEN(1,100)+RANDBETWEEN(1,100)+RANDBETWEEN(1,100)+RANDBETWEEN(1,100)</f>
        <v>295</v>
      </c>
      <c r="F9" s="9">
        <f ca="1">RANDBETWEEN(1,100)+RANDBETWEEN(1,100)+RANDBETWEEN(1,100)+RANDBETWEEN(1,100)+RANDBETWEEN(1,100)</f>
        <v>304</v>
      </c>
      <c r="G9" s="10">
        <f ca="1">RANDBETWEEN(1,100)+RANDBETWEEN(1,100)+RANDBETWEEN(1,100)+RANDBETWEEN(1,100)+RANDBETWEEN(1,100)+RANDBETWEEN(1,100)</f>
        <v>262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2012-12-01T15:11:01Z</cp:lastPrinted>
  <dcterms:created xsi:type="dcterms:W3CDTF">2011-08-12T18:00:42Z</dcterms:created>
  <dcterms:modified xsi:type="dcterms:W3CDTF">2013-04-17T17:02:25Z</dcterms:modified>
</cp:coreProperties>
</file>