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29" i="3" l="1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26" i="3"/>
  <c r="E26" i="3" s="1"/>
  <c r="D27" i="3"/>
  <c r="E27" i="3" s="1"/>
  <c r="D28" i="3"/>
  <c r="E28" i="3" s="1"/>
  <c r="V21" i="5"/>
  <c r="Z21" i="5" s="1"/>
  <c r="AA21" i="5" s="1"/>
  <c r="V20" i="5"/>
  <c r="Z20" i="5" s="1"/>
  <c r="AA20" i="5" s="1"/>
  <c r="H19" i="2"/>
  <c r="I19" i="2" s="1"/>
  <c r="Y7" i="5" l="1"/>
  <c r="H16" i="2" l="1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J2" i="3" l="1"/>
  <c r="K2" i="3" s="1"/>
  <c r="J3" i="3"/>
  <c r="K3" i="3" s="1"/>
  <c r="J4" i="3"/>
  <c r="K4" i="3" s="1"/>
  <c r="J5" i="3"/>
  <c r="K5" i="3" s="1"/>
  <c r="J6" i="3"/>
  <c r="K6" i="3" s="1"/>
  <c r="H22" i="2"/>
  <c r="I22" i="2" s="1"/>
  <c r="V9" i="5"/>
  <c r="Z9" i="5" s="1"/>
  <c r="AA9" i="5" s="1"/>
  <c r="V19" i="5" l="1"/>
  <c r="Z19" i="5" s="1"/>
  <c r="AA19" i="5" s="1"/>
  <c r="V18" i="5"/>
  <c r="Z18" i="5" s="1"/>
  <c r="AA18" i="5" s="1"/>
  <c r="V17" i="5"/>
  <c r="Z17" i="5" s="1"/>
  <c r="AA17" i="5" s="1"/>
  <c r="V16" i="5"/>
  <c r="Z16" i="5" s="1"/>
  <c r="AA16" i="5" s="1"/>
  <c r="V15" i="5"/>
  <c r="Z15" i="5" s="1"/>
  <c r="AA15" i="5" s="1"/>
  <c r="V14" i="5"/>
  <c r="Z14" i="5" s="1"/>
  <c r="AA14" i="5" s="1"/>
  <c r="V13" i="5"/>
  <c r="Z13" i="5" s="1"/>
  <c r="AA13" i="5" s="1"/>
  <c r="V12" i="5"/>
  <c r="Z12" i="5" s="1"/>
  <c r="AA12" i="5" s="1"/>
  <c r="D12" i="1" l="1"/>
  <c r="D11" i="1"/>
  <c r="D10" i="1"/>
  <c r="D9" i="1"/>
  <c r="D8" i="1"/>
  <c r="D7" i="1"/>
  <c r="D6" i="1"/>
  <c r="D5" i="1"/>
  <c r="D4" i="1"/>
  <c r="D3" i="1"/>
  <c r="D2" i="1"/>
  <c r="D14" i="1"/>
  <c r="Y8" i="5"/>
  <c r="Y6" i="5"/>
  <c r="Y5" i="5"/>
  <c r="Y4" i="5"/>
  <c r="Y3" i="5"/>
  <c r="Y2" i="5"/>
  <c r="H4" i="2"/>
  <c r="I4" i="2" s="1"/>
  <c r="H3" i="2"/>
  <c r="I3" i="2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E5" i="1" l="1"/>
  <c r="E6" i="1"/>
  <c r="E3" i="1"/>
  <c r="D5" i="5" l="1"/>
  <c r="B5" i="5"/>
  <c r="H18" i="2" l="1"/>
  <c r="I18" i="2" s="1"/>
  <c r="V11" i="5" l="1"/>
  <c r="Z11" i="5" s="1"/>
  <c r="AA11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10" i="5"/>
  <c r="Z10" i="5" s="1"/>
  <c r="AA10" i="5" s="1"/>
  <c r="V8" i="5"/>
  <c r="Z8" i="5" s="1"/>
  <c r="AA8" i="5" s="1"/>
  <c r="V7" i="5"/>
  <c r="Z7" i="5" s="1"/>
  <c r="AA7" i="5" s="1"/>
  <c r="C7" i="5"/>
  <c r="V6" i="5"/>
  <c r="Z6" i="5" s="1"/>
  <c r="AA6" i="5" s="1"/>
  <c r="V5" i="5"/>
  <c r="Z5" i="5" s="1"/>
  <c r="AA5" i="5" s="1"/>
  <c r="C5" i="5"/>
  <c r="Z4" i="5"/>
  <c r="AA4" i="5" s="1"/>
  <c r="V4" i="5"/>
  <c r="V3" i="5"/>
  <c r="Z3" i="5" s="1"/>
  <c r="AA3" i="5" s="1"/>
  <c r="Z2" i="5"/>
  <c r="AA2" i="5" s="1"/>
  <c r="V2" i="5"/>
  <c r="D2" i="5"/>
  <c r="B2" i="5"/>
  <c r="D4" i="3"/>
  <c r="E4" i="3" s="1"/>
  <c r="D3" i="3"/>
  <c r="E3" i="3" s="1"/>
  <c r="D2" i="3"/>
  <c r="E2" i="3" s="1"/>
  <c r="H17" i="2"/>
  <c r="I17" i="2" s="1"/>
  <c r="H5" i="2"/>
  <c r="I5" i="2" s="1"/>
  <c r="H2" i="2"/>
  <c r="I2" i="2" s="1"/>
  <c r="I12" i="1"/>
  <c r="I11" i="1"/>
  <c r="I13" i="1" s="1"/>
  <c r="I10" i="1"/>
  <c r="E10" i="1"/>
  <c r="M8" i="1"/>
  <c r="E4" i="1"/>
  <c r="M7" i="1"/>
  <c r="N16" i="1" s="1"/>
  <c r="E11" i="1"/>
  <c r="M6" i="1"/>
  <c r="E12" i="1"/>
  <c r="E9" i="1"/>
  <c r="E8" i="1"/>
  <c r="E2" i="1"/>
  <c r="E7" i="1"/>
  <c r="I14" i="1" l="1"/>
  <c r="N13" i="1" s="1"/>
  <c r="N12" i="1"/>
  <c r="N14" i="1"/>
  <c r="M9" i="1"/>
  <c r="M10" i="1" s="1"/>
</calcChain>
</file>

<file path=xl/comments1.xml><?xml version="1.0" encoding="utf-8"?>
<comments xmlns="http://schemas.openxmlformats.org/spreadsheetml/2006/main">
  <authors>
    <author>Alexis Álvarez</author>
  </authors>
  <commentList>
    <comment ref="C18" authorId="0">
      <text>
        <r>
          <rPr>
            <sz val="12"/>
            <color indexed="81"/>
            <rFont val="Times New Roman"/>
            <family val="1"/>
          </rPr>
          <t>Disease: Fort DC 11; incubation 1d3 days; Dmg: 1d3 Dex + 1d3 Con</t>
        </r>
      </text>
    </comment>
    <comment ref="C19" authorId="0">
      <text>
        <r>
          <rPr>
            <sz val="12"/>
            <color indexed="81"/>
            <rFont val="Times New Roman"/>
            <family val="1"/>
          </rPr>
          <t>Disease: Fort DC 11; incubation 1d3 days; Dmg: 1d3 Dex + 1d3 Con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K4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7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7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7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</commentList>
</comments>
</file>

<file path=xl/sharedStrings.xml><?xml version="1.0" encoding="utf-8"?>
<sst xmlns="http://schemas.openxmlformats.org/spreadsheetml/2006/main" count="316" uniqueCount="149">
  <si>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</si>
  <si>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</si>
  <si>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</si>
  <si>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</si>
  <si>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</si>
  <si>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</si>
  <si>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</si>
  <si>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</si>
  <si>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</si>
  <si>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</si>
  <si>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</si>
  <si>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</si>
  <si>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</si>
  <si>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</si>
  <si>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</si>
  <si>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</si>
  <si>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</si>
  <si>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</si>
  <si>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</si>
  <si>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</si>
  <si>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</si>
  <si>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</si>
  <si>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</si>
  <si>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</si>
  <si>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</si>
  <si>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</si>
  <si>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</si>
  <si>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</si>
  <si>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</si>
  <si>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</si>
  <si>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</si>
  <si>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</si>
  <si>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</si>
  <si>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</si>
  <si>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</si>
  <si>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</si>
  <si>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</si>
  <si>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</si>
  <si>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</si>
  <si>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</si>
  <si>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</si>
  <si>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</si>
  <si>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</si>
  <si>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</si>
  <si>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</si>
  <si>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</si>
  <si>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</si>
  <si>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</si>
  <si>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</si>
  <si>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</si>
  <si>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</si>
  <si>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</si>
  <si>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</si>
  <si>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</si>
  <si>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</si>
  <si>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</si>
  <si>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</si>
  <si>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</si>
  <si>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</si>
  <si>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</si>
  <si>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</si>
  <si>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</si>
  <si>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</si>
  <si>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</si>
  <si>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</si>
  <si>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</si>
  <si>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</si>
  <si>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</si>
  <si>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</si>
  <si>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</si>
  <si>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</si>
  <si>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</si>
  <si>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</si>
  <si>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</si>
  <si>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</si>
  <si>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</si>
  <si>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</si>
  <si>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</si>
  <si>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</si>
  <si>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</si>
  <si>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</si>
  <si>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</si>
  <si>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</si>
  <si>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</si>
  <si>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</si>
  <si>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</si>
  <si>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</si>
  <si>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</si>
  <si>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</si>
  <si>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</si>
  <si>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Hide</t>
  </si>
  <si>
    <t>Lauren</t>
  </si>
  <si>
    <t>duskblade</t>
  </si>
  <si>
    <t>Jump</t>
  </si>
  <si>
    <t>Grapple</t>
  </si>
  <si>
    <t>Targeting</t>
  </si>
  <si>
    <t>cleric-rogue-inquis</t>
  </si>
  <si>
    <t>20’</t>
  </si>
  <si>
    <t>Spot</t>
  </si>
  <si>
    <t>Intimidate</t>
  </si>
  <si>
    <t>Dispel Magic</t>
  </si>
  <si>
    <t>Climb</t>
  </si>
  <si>
    <t>Strength</t>
  </si>
  <si>
    <t>Umberleans</t>
  </si>
  <si>
    <t>20’ or 30’</t>
  </si>
  <si>
    <t>Club</t>
  </si>
  <si>
    <t>1d4</t>
  </si>
  <si>
    <t>1d6</t>
  </si>
  <si>
    <t>Dagger</t>
  </si>
  <si>
    <t>Light Crossbow</t>
  </si>
  <si>
    <t>Swansong</t>
  </si>
  <si>
    <t>Sewer rat</t>
  </si>
  <si>
    <t>mind flayer</t>
  </si>
  <si>
    <t>MM I</t>
  </si>
  <si>
    <t>custom NPC</t>
  </si>
  <si>
    <t>rogues</t>
  </si>
  <si>
    <t>other enemies</t>
  </si>
  <si>
    <t>custom NPCs</t>
  </si>
  <si>
    <t>Zinnia</t>
  </si>
  <si>
    <t>Light Crossbow +1</t>
  </si>
  <si>
    <t>Sap (subdual)</t>
  </si>
  <si>
    <t>fighter</t>
  </si>
  <si>
    <t>ranger</t>
  </si>
  <si>
    <t>cleric</t>
  </si>
  <si>
    <t>diviner</t>
  </si>
  <si>
    <t>conjurer</t>
  </si>
  <si>
    <t>rogue</t>
  </si>
  <si>
    <t>Deathdealer Zyrg</t>
  </si>
  <si>
    <t>Tentacles</t>
  </si>
  <si>
    <t>1d8+grp</t>
  </si>
  <si>
    <t>1d6+*</t>
  </si>
  <si>
    <t>Quarterstaff of ??</t>
  </si>
  <si>
    <t>fighter / ranger</t>
  </si>
  <si>
    <t>fighter (full plate)</t>
  </si>
  <si>
    <t>1d6+1</t>
  </si>
  <si>
    <t>1d4+1/1d6+1</t>
  </si>
  <si>
    <t>MW Short Sword</t>
  </si>
  <si>
    <t>cleric (half plate)</t>
  </si>
  <si>
    <t>ranger (MW stud. lthr)</t>
  </si>
  <si>
    <t>rogue 1 (leather)</t>
  </si>
  <si>
    <t>rogue 2 (leather)</t>
  </si>
  <si>
    <t>rogue 3 (leather)</t>
  </si>
  <si>
    <t>student</t>
  </si>
  <si>
    <t>30’ or 80’</t>
  </si>
  <si>
    <t>Dire rat</t>
  </si>
  <si>
    <t>dire rat</t>
  </si>
  <si>
    <t>sewer rat</t>
  </si>
  <si>
    <t>1d4+disease</t>
  </si>
  <si>
    <t>1d3+disease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</si>
</sst>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sz val="12"/>
      <color indexed="8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12" fillId="9" borderId="61" xfId="0" applyFont="1" applyFill="1" applyBorder="1" applyAlignment="1">
      <alignment horizontal="center"/>
    </xf>
    <xf numFmtId="0" fontId="0" fillId="7" borderId="61" xfId="0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4" fillId="20" borderId="20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49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99FFCC"/>
      <color rgb="FF000000"/>
      <color rgb="FFFF3399"/>
      <color rgb="FF0000FF"/>
      <color rgb="FFFF99FF"/>
      <color rgb="FFFFFF66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10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18</c:v>
                </c:pt>
                <c:pt idx="3">
                  <c:v>25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10</c:v>
                </c:pt>
                <c:pt idx="3">
                  <c:v>24</c:v>
                </c:pt>
                <c:pt idx="4">
                  <c:v>23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20</c:v>
                </c:pt>
                <c:pt idx="3">
                  <c:v>35</c:v>
                </c:pt>
                <c:pt idx="4">
                  <c:v>35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29</c:v>
                </c:pt>
                <c:pt idx="2">
                  <c:v>33</c:v>
                </c:pt>
                <c:pt idx="3">
                  <c:v>46</c:v>
                </c:pt>
                <c:pt idx="4">
                  <c:v>54</c:v>
                </c:pt>
                <c:pt idx="5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15552"/>
        <c:axId val="81417344"/>
        <c:axId val="116412864"/>
      </c:area3DChart>
      <c:catAx>
        <c:axId val="81415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417344"/>
        <c:crosses val="autoZero"/>
        <c:auto val="1"/>
        <c:lblAlgn val="ctr"/>
        <c:lblOffset val="100"/>
        <c:noMultiLvlLbl val="0"/>
      </c:catAx>
      <c:valAx>
        <c:axId val="8141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415552"/>
        <c:crosses val="autoZero"/>
        <c:crossBetween val="midCat"/>
      </c:valAx>
      <c:serAx>
        <c:axId val="116412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4173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  <c:pt idx="6">
                  <c:v>29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18</c:v>
                </c:pt>
                <c:pt idx="4">
                  <c:v>10</c:v>
                </c:pt>
                <c:pt idx="5">
                  <c:v>20</c:v>
                </c:pt>
                <c:pt idx="6">
                  <c:v>33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14</c:v>
                </c:pt>
                <c:pt idx="3">
                  <c:v>25</c:v>
                </c:pt>
                <c:pt idx="4">
                  <c:v>24</c:v>
                </c:pt>
                <c:pt idx="5">
                  <c:v>35</c:v>
                </c:pt>
                <c:pt idx="6">
                  <c:v>46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23</c:v>
                </c:pt>
                <c:pt idx="5">
                  <c:v>35</c:v>
                </c:pt>
                <c:pt idx="6">
                  <c:v>54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20</c:v>
                </c:pt>
                <c:pt idx="3">
                  <c:v>33</c:v>
                </c:pt>
                <c:pt idx="4">
                  <c:v>32</c:v>
                </c:pt>
                <c:pt idx="5">
                  <c:v>37</c:v>
                </c:pt>
                <c:pt idx="6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50880"/>
        <c:axId val="81452416"/>
        <c:axId val="135367744"/>
      </c:area3DChart>
      <c:catAx>
        <c:axId val="81450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452416"/>
        <c:crosses val="autoZero"/>
        <c:auto val="1"/>
        <c:lblAlgn val="ctr"/>
        <c:lblOffset val="100"/>
        <c:noMultiLvlLbl val="0"/>
      </c:catAx>
      <c:valAx>
        <c:axId val="8145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1450880"/>
        <c:crosses val="autoZero"/>
        <c:crossBetween val="midCat"/>
      </c:valAx>
      <c:serAx>
        <c:axId val="135367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145241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10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18</c:v>
                </c:pt>
                <c:pt idx="3">
                  <c:v>25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10</c:v>
                </c:pt>
                <c:pt idx="3">
                  <c:v>24</c:v>
                </c:pt>
                <c:pt idx="4">
                  <c:v>23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20</c:v>
                </c:pt>
                <c:pt idx="3">
                  <c:v>35</c:v>
                </c:pt>
                <c:pt idx="4">
                  <c:v>35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29</c:v>
                </c:pt>
                <c:pt idx="2">
                  <c:v>33</c:v>
                </c:pt>
                <c:pt idx="3">
                  <c:v>46</c:v>
                </c:pt>
                <c:pt idx="4">
                  <c:v>54</c:v>
                </c:pt>
                <c:pt idx="5">
                  <c:v>72</c:v>
                </c:pt>
              </c:numCache>
            </c:numRef>
          </c:val>
        </c:ser>
        <c:bandFmts/>
        <c:axId val="84644992"/>
        <c:axId val="84646528"/>
        <c:axId val="138463424"/>
      </c:surface3DChart>
      <c:catAx>
        <c:axId val="84644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4646528"/>
        <c:crosses val="autoZero"/>
        <c:auto val="1"/>
        <c:lblAlgn val="ctr"/>
        <c:lblOffset val="100"/>
        <c:noMultiLvlLbl val="0"/>
      </c:catAx>
      <c:valAx>
        <c:axId val="8464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4644992"/>
        <c:crosses val="autoZero"/>
        <c:crossBetween val="midCat"/>
      </c:valAx>
      <c:serAx>
        <c:axId val="138463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464652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6</xdr:row>
      <xdr:rowOff>175260</xdr:rowOff>
    </xdr:from>
    <xdr:to>
      <xdr:col>0</xdr:col>
      <xdr:colOff>1432560</xdr:colOff>
      <xdr:row>7</xdr:row>
      <xdr:rowOff>167640</xdr:rowOff>
    </xdr:to>
    <xdr:sp macro="" textlink="">
      <xdr:nvSpPr>
        <xdr:cNvPr id="2" name="Rectangle 1"/>
        <xdr:cNvSpPr/>
      </xdr:nvSpPr>
      <xdr:spPr>
        <a:xfrm>
          <a:off x="876300" y="1783080"/>
          <a:ext cx="556260" cy="190500"/>
        </a:xfrm>
        <a:prstGeom prst="rect">
          <a:avLst/>
        </a:prstGeom>
        <a:solidFill>
          <a:srgbClr val="00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  <xdr:twoCellAnchor>
    <xdr:from>
      <xdr:col>0</xdr:col>
      <xdr:colOff>1440180</xdr:colOff>
      <xdr:row>6</xdr:row>
      <xdr:rowOff>152400</xdr:rowOff>
    </xdr:from>
    <xdr:to>
      <xdr:col>1</xdr:col>
      <xdr:colOff>60960</xdr:colOff>
      <xdr:row>7</xdr:row>
      <xdr:rowOff>144780</xdr:rowOff>
    </xdr:to>
    <xdr:sp macro="" textlink="">
      <xdr:nvSpPr>
        <xdr:cNvPr id="3" name="Rectangle 2"/>
        <xdr:cNvSpPr/>
      </xdr:nvSpPr>
      <xdr:spPr>
        <a:xfrm>
          <a:off x="1440180" y="176022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11.19921875" style="21" bestFit="1" customWidth="1"/>
    <col min="7" max="7" width="2.69921875" customWidth="1"/>
    <col min="8" max="8" width="14.79687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4.69921875" bestFit="1" customWidth="1"/>
    <col min="13" max="13" width="5.59765625" customWidth="1"/>
    <col min="14" max="14" width="16.89843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80" t="s">
        <v>112</v>
      </c>
      <c r="B2" s="80">
        <v>2</v>
      </c>
      <c r="C2" s="79">
        <v>6</v>
      </c>
      <c r="D2" s="140">
        <f t="shared" ref="D2:D14" ca="1" si="0">RANDBETWEEN(1,20)</f>
        <v>9</v>
      </c>
      <c r="E2" s="79">
        <f t="shared" ref="E2:E12" ca="1" si="1">SUM(C2:D2)</f>
        <v>15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78</v>
      </c>
    </row>
    <row r="3" spans="1:14" x14ac:dyDescent="0.3">
      <c r="A3" s="80" t="s">
        <v>110</v>
      </c>
      <c r="B3" s="80">
        <v>2</v>
      </c>
      <c r="C3" s="79">
        <v>2</v>
      </c>
      <c r="D3" s="140">
        <f t="shared" ca="1" si="0"/>
        <v>8</v>
      </c>
      <c r="E3" s="79">
        <f t="shared" ca="1" si="1"/>
        <v>10</v>
      </c>
      <c r="F3" s="79" t="s">
        <v>6</v>
      </c>
      <c r="H3" s="92" t="s">
        <v>74</v>
      </c>
      <c r="I3" s="93">
        <v>10</v>
      </c>
      <c r="J3" s="94" t="s">
        <v>75</v>
      </c>
      <c r="L3" s="103" t="s">
        <v>127</v>
      </c>
      <c r="M3" s="80">
        <v>8</v>
      </c>
      <c r="N3" s="164" t="s">
        <v>113</v>
      </c>
    </row>
    <row r="4" spans="1:14" x14ac:dyDescent="0.3">
      <c r="A4" s="95" t="s">
        <v>87</v>
      </c>
      <c r="B4" s="95">
        <v>1</v>
      </c>
      <c r="C4" s="79">
        <v>1</v>
      </c>
      <c r="D4" s="140">
        <f t="shared" ca="1" si="0"/>
        <v>20</v>
      </c>
      <c r="E4" s="79">
        <f t="shared" ca="1" si="1"/>
        <v>21</v>
      </c>
      <c r="F4" s="79" t="s">
        <v>6</v>
      </c>
      <c r="H4" s="92" t="s">
        <v>87</v>
      </c>
      <c r="I4" s="95">
        <v>8</v>
      </c>
      <c r="J4" s="94" t="s">
        <v>88</v>
      </c>
      <c r="L4" s="103" t="s">
        <v>118</v>
      </c>
      <c r="M4" s="80">
        <v>6</v>
      </c>
      <c r="N4" s="104" t="s">
        <v>114</v>
      </c>
    </row>
    <row r="5" spans="1:14" ht="16.2" thickBot="1" x14ac:dyDescent="0.35">
      <c r="A5" s="80" t="s">
        <v>116</v>
      </c>
      <c r="B5" s="80">
        <v>2</v>
      </c>
      <c r="C5" s="79">
        <v>1</v>
      </c>
      <c r="D5" s="140">
        <f t="shared" ca="1" si="0"/>
        <v>4</v>
      </c>
      <c r="E5" s="79">
        <f t="shared" ca="1" si="1"/>
        <v>5</v>
      </c>
      <c r="F5" s="79" t="s">
        <v>104</v>
      </c>
      <c r="H5" s="153" t="s">
        <v>82</v>
      </c>
      <c r="I5" s="78">
        <v>10</v>
      </c>
      <c r="J5" s="154" t="s">
        <v>83</v>
      </c>
      <c r="L5" s="103" t="s">
        <v>103</v>
      </c>
      <c r="M5" s="80">
        <v>8</v>
      </c>
      <c r="N5" s="104" t="s">
        <v>117</v>
      </c>
    </row>
    <row r="6" spans="1:14" x14ac:dyDescent="0.3">
      <c r="A6" s="80" t="s">
        <v>115</v>
      </c>
      <c r="B6" s="80">
        <v>2</v>
      </c>
      <c r="C6" s="79">
        <v>3</v>
      </c>
      <c r="D6" s="140">
        <f t="shared" ca="1" si="0"/>
        <v>5</v>
      </c>
      <c r="E6" s="79">
        <f t="shared" ca="1" si="1"/>
        <v>8</v>
      </c>
      <c r="F6" s="79" t="s">
        <v>104</v>
      </c>
      <c r="H6" s="92" t="s">
        <v>91</v>
      </c>
      <c r="I6" s="95">
        <v>9</v>
      </c>
      <c r="J6" s="94" t="s">
        <v>92</v>
      </c>
      <c r="L6" s="137" t="s">
        <v>25</v>
      </c>
      <c r="M6" s="146">
        <f>AVERAGE(M3:M5)</f>
        <v>7.333333333333333</v>
      </c>
      <c r="N6" s="105"/>
    </row>
    <row r="7" spans="1:14" x14ac:dyDescent="0.3">
      <c r="A7" s="95" t="s">
        <v>80</v>
      </c>
      <c r="B7" s="95">
        <v>1</v>
      </c>
      <c r="C7" s="79">
        <v>6</v>
      </c>
      <c r="D7" s="140">
        <f t="shared" ca="1" si="0"/>
        <v>6</v>
      </c>
      <c r="E7" s="79">
        <f t="shared" ca="1" si="1"/>
        <v>12</v>
      </c>
      <c r="F7" s="79" t="s">
        <v>6</v>
      </c>
      <c r="H7" s="92" t="s">
        <v>85</v>
      </c>
      <c r="I7" s="95">
        <v>10</v>
      </c>
      <c r="J7" s="94" t="s">
        <v>86</v>
      </c>
      <c r="L7" s="138" t="s">
        <v>26</v>
      </c>
      <c r="M7" s="106">
        <f>SUM(M3:M5)</f>
        <v>22</v>
      </c>
      <c r="N7" s="104"/>
    </row>
    <row r="8" spans="1:14" x14ac:dyDescent="0.3">
      <c r="A8" s="95" t="s">
        <v>85</v>
      </c>
      <c r="B8" s="95">
        <v>1</v>
      </c>
      <c r="C8" s="79">
        <v>3</v>
      </c>
      <c r="D8" s="140">
        <f t="shared" ca="1" si="0"/>
        <v>1</v>
      </c>
      <c r="E8" s="79">
        <f t="shared" ca="1" si="1"/>
        <v>4</v>
      </c>
      <c r="F8" s="79" t="s">
        <v>6</v>
      </c>
      <c r="H8" s="92" t="s">
        <v>80</v>
      </c>
      <c r="I8" s="95">
        <v>8</v>
      </c>
      <c r="J8" s="94" t="s">
        <v>81</v>
      </c>
      <c r="L8" s="138" t="s">
        <v>27</v>
      </c>
      <c r="M8" s="106">
        <f>COUNT(M3:M5)</f>
        <v>3</v>
      </c>
      <c r="N8" s="104"/>
    </row>
    <row r="9" spans="1:14" ht="16.2" thickBot="1" x14ac:dyDescent="0.35">
      <c r="A9" s="95" t="s">
        <v>74</v>
      </c>
      <c r="B9" s="95">
        <v>1</v>
      </c>
      <c r="C9" s="79">
        <v>2</v>
      </c>
      <c r="D9" s="140">
        <f t="shared" ca="1" si="0"/>
        <v>14</v>
      </c>
      <c r="E9" s="79">
        <f t="shared" ca="1" si="1"/>
        <v>16</v>
      </c>
      <c r="F9" s="79" t="s">
        <v>143</v>
      </c>
      <c r="H9" s="153" t="s">
        <v>77</v>
      </c>
      <c r="I9" s="78">
        <v>8</v>
      </c>
      <c r="J9" s="154" t="s">
        <v>96</v>
      </c>
      <c r="L9" s="138" t="s">
        <v>29</v>
      </c>
      <c r="M9" s="128">
        <f>M7/4</f>
        <v>5.5</v>
      </c>
      <c r="N9" s="104" t="s">
        <v>30</v>
      </c>
    </row>
    <row r="10" spans="1:14" ht="16.2" thickBot="1" x14ac:dyDescent="0.35">
      <c r="A10" s="95" t="s">
        <v>77</v>
      </c>
      <c r="B10" s="95">
        <v>1</v>
      </c>
      <c r="C10" s="79">
        <v>-1</v>
      </c>
      <c r="D10" s="140">
        <f t="shared" ca="1" si="0"/>
        <v>11</v>
      </c>
      <c r="E10" s="79">
        <f t="shared" ca="1" si="1"/>
        <v>10</v>
      </c>
      <c r="F10" s="79" t="s">
        <v>97</v>
      </c>
      <c r="H10" s="134" t="s">
        <v>25</v>
      </c>
      <c r="I10" s="96">
        <f>AVERAGE(I3:I9)</f>
        <v>9</v>
      </c>
      <c r="J10" s="97"/>
      <c r="L10" s="139" t="s">
        <v>31</v>
      </c>
      <c r="M10" s="129">
        <f>M9*2</f>
        <v>11</v>
      </c>
      <c r="N10" s="107" t="s">
        <v>32</v>
      </c>
    </row>
    <row r="11" spans="1:14" ht="16.2" thickTop="1" x14ac:dyDescent="0.3">
      <c r="A11" s="95" t="s">
        <v>91</v>
      </c>
      <c r="B11" s="95">
        <v>1</v>
      </c>
      <c r="C11" s="79">
        <v>4</v>
      </c>
      <c r="D11" s="140">
        <f t="shared" ca="1" si="0"/>
        <v>6</v>
      </c>
      <c r="E11" s="79">
        <f t="shared" ca="1" si="1"/>
        <v>10</v>
      </c>
      <c r="F11" s="79" t="s">
        <v>6</v>
      </c>
      <c r="H11" s="135" t="s">
        <v>26</v>
      </c>
      <c r="I11" s="98">
        <f>SUM(I3:I9)</f>
        <v>63</v>
      </c>
      <c r="J11" s="94"/>
    </row>
    <row r="12" spans="1:14" x14ac:dyDescent="0.3">
      <c r="A12" s="78" t="s">
        <v>82</v>
      </c>
      <c r="B12" s="78">
        <v>1</v>
      </c>
      <c r="C12" s="79">
        <v>1</v>
      </c>
      <c r="D12" s="140">
        <f t="shared" ca="1" si="0"/>
        <v>16</v>
      </c>
      <c r="E12" s="79">
        <f t="shared" ca="1" si="1"/>
        <v>17</v>
      </c>
      <c r="F12" s="79" t="s">
        <v>6</v>
      </c>
      <c r="H12" s="135" t="s">
        <v>27</v>
      </c>
      <c r="I12" s="98">
        <f>COUNT(I3:I9)</f>
        <v>7</v>
      </c>
      <c r="J12" s="94"/>
      <c r="M12" s="88" t="s">
        <v>33</v>
      </c>
      <c r="N12" s="132">
        <f>I13</f>
        <v>15.75</v>
      </c>
    </row>
    <row r="13" spans="1:14" x14ac:dyDescent="0.3">
      <c r="B13"/>
      <c r="C13"/>
      <c r="D13"/>
      <c r="E13"/>
      <c r="F13"/>
      <c r="H13" s="135" t="s">
        <v>29</v>
      </c>
      <c r="I13" s="130">
        <f>I11/4</f>
        <v>15.75</v>
      </c>
      <c r="J13" s="94" t="s">
        <v>30</v>
      </c>
      <c r="M13" s="88" t="s">
        <v>34</v>
      </c>
      <c r="N13" s="132">
        <f>I14</f>
        <v>31.5</v>
      </c>
    </row>
    <row r="14" spans="1:14" ht="16.2" thickBot="1" x14ac:dyDescent="0.35">
      <c r="D14" s="140">
        <f t="shared" ca="1" si="0"/>
        <v>19</v>
      </c>
      <c r="H14" s="136" t="s">
        <v>31</v>
      </c>
      <c r="I14" s="131">
        <f>I13*2</f>
        <v>31.5</v>
      </c>
      <c r="J14" s="99" t="s">
        <v>32</v>
      </c>
      <c r="M14" s="88" t="s">
        <v>35</v>
      </c>
      <c r="N14" s="132">
        <f>I11</f>
        <v>63</v>
      </c>
    </row>
    <row r="15" spans="1:14" ht="16.2" thickTop="1" x14ac:dyDescent="0.3">
      <c r="N15" s="132"/>
    </row>
    <row r="16" spans="1:14" x14ac:dyDescent="0.3">
      <c r="M16" s="15" t="s">
        <v>36</v>
      </c>
      <c r="N16" s="132">
        <f>M7</f>
        <v>22</v>
      </c>
    </row>
  </sheetData>
  <sortState ref="A2:F12">
    <sortCondition descending="1" ref="E2:E12"/>
    <sortCondition descending="1" ref="C2:C12"/>
  </sortState>
  <conditionalFormatting sqref="N16">
    <cfRule type="cellIs" dxfId="348" priority="1" operator="greaterThan">
      <formula>$N$14</formula>
    </cfRule>
    <cfRule type="cellIs" dxfId="347" priority="2" operator="between">
      <formula>$N$13</formula>
      <formula>$N$14</formula>
    </cfRule>
    <cfRule type="cellIs" dxfId="346" priority="3" operator="between">
      <formula>$N$12</formula>
      <formula>$N$13</formula>
    </cfRule>
    <cfRule type="cellIs" dxfId="345" priority="4" operator="lessThan">
      <formula>$N$12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showGridLines="0" workbookViewId="0"/>
  </sheetViews>
  <sheetFormatPr defaultRowHeight="15.6" x14ac:dyDescent="0.3"/>
  <cols>
    <col min="1" max="1" width="14.69921875" style="21" bestFit="1" customWidth="1"/>
    <col min="2" max="2" width="16.19921875" style="21" bestFit="1" customWidth="1"/>
    <col min="3" max="3" width="11.69921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  <c r="J1" s="84" t="s">
        <v>95</v>
      </c>
    </row>
    <row r="2" spans="1:10" x14ac:dyDescent="0.3">
      <c r="A2" s="80" t="s">
        <v>127</v>
      </c>
      <c r="B2" s="79" t="s">
        <v>131</v>
      </c>
      <c r="C2" s="79" t="s">
        <v>130</v>
      </c>
      <c r="D2" s="86">
        <v>6</v>
      </c>
      <c r="E2" s="79">
        <v>2</v>
      </c>
      <c r="F2" s="79">
        <v>0</v>
      </c>
      <c r="G2" s="79">
        <v>0</v>
      </c>
      <c r="H2" s="140">
        <f t="shared" ref="H2:H19" ca="1" si="0">RANDBETWEEN(1,20)</f>
        <v>10</v>
      </c>
      <c r="I2" s="79">
        <f ca="1">SUM(D2:H2)</f>
        <v>18</v>
      </c>
      <c r="J2" s="79"/>
    </row>
    <row r="3" spans="1:10" x14ac:dyDescent="0.3">
      <c r="A3" s="80" t="s">
        <v>127</v>
      </c>
      <c r="B3" s="79" t="s">
        <v>128</v>
      </c>
      <c r="C3" s="79" t="s">
        <v>129</v>
      </c>
      <c r="D3" s="86">
        <v>6</v>
      </c>
      <c r="E3" s="79">
        <v>2</v>
      </c>
      <c r="F3" s="79">
        <v>0</v>
      </c>
      <c r="G3" s="79">
        <v>0</v>
      </c>
      <c r="H3" s="140">
        <f t="shared" ca="1" si="0"/>
        <v>17</v>
      </c>
      <c r="I3" s="79">
        <f t="shared" ref="I3:I4" ca="1" si="1">SUM(D3:H3)</f>
        <v>25</v>
      </c>
      <c r="J3" s="79"/>
    </row>
    <row r="4" spans="1:10" x14ac:dyDescent="0.3">
      <c r="A4" s="155" t="s">
        <v>127</v>
      </c>
      <c r="B4" s="82" t="s">
        <v>94</v>
      </c>
      <c r="C4" s="82" t="s">
        <v>94</v>
      </c>
      <c r="D4" s="152">
        <v>6</v>
      </c>
      <c r="E4" s="82">
        <v>2</v>
      </c>
      <c r="F4" s="82">
        <v>0</v>
      </c>
      <c r="G4" s="82">
        <v>0</v>
      </c>
      <c r="H4" s="142">
        <f t="shared" ca="1" si="0"/>
        <v>8</v>
      </c>
      <c r="I4" s="82">
        <f t="shared" ca="1" si="1"/>
        <v>16</v>
      </c>
      <c r="J4" s="82"/>
    </row>
    <row r="5" spans="1:10" x14ac:dyDescent="0.3">
      <c r="A5" s="80" t="s">
        <v>110</v>
      </c>
      <c r="B5" s="79" t="s">
        <v>119</v>
      </c>
      <c r="C5" s="79" t="s">
        <v>134</v>
      </c>
      <c r="D5" s="86">
        <v>3</v>
      </c>
      <c r="E5" s="79">
        <v>2</v>
      </c>
      <c r="F5" s="79">
        <v>1</v>
      </c>
      <c r="G5" s="79">
        <v>0</v>
      </c>
      <c r="H5" s="140">
        <f t="shared" ca="1" si="0"/>
        <v>17</v>
      </c>
      <c r="I5" s="79">
        <f t="shared" ref="I5:I18" ca="1" si="2">SUM(D5:H5)</f>
        <v>23</v>
      </c>
      <c r="J5" s="79"/>
    </row>
    <row r="6" spans="1:10" x14ac:dyDescent="0.3">
      <c r="A6" s="80" t="s">
        <v>110</v>
      </c>
      <c r="B6" s="79" t="s">
        <v>108</v>
      </c>
      <c r="C6" s="79" t="s">
        <v>106</v>
      </c>
      <c r="D6" s="86">
        <v>3</v>
      </c>
      <c r="E6" s="79">
        <v>2</v>
      </c>
      <c r="F6" s="79">
        <v>0</v>
      </c>
      <c r="G6" s="79">
        <v>0</v>
      </c>
      <c r="H6" s="140">
        <f t="shared" ca="1" si="0"/>
        <v>20</v>
      </c>
      <c r="I6" s="79">
        <f t="shared" ca="1" si="2"/>
        <v>25</v>
      </c>
      <c r="J6" s="79"/>
    </row>
    <row r="7" spans="1:10" x14ac:dyDescent="0.3">
      <c r="A7" s="155" t="s">
        <v>110</v>
      </c>
      <c r="B7" s="82" t="s">
        <v>94</v>
      </c>
      <c r="C7" s="82" t="s">
        <v>94</v>
      </c>
      <c r="D7" s="152">
        <v>3</v>
      </c>
      <c r="E7" s="82">
        <v>2</v>
      </c>
      <c r="F7" s="82">
        <v>0</v>
      </c>
      <c r="G7" s="82">
        <v>0</v>
      </c>
      <c r="H7" s="142">
        <f t="shared" ca="1" si="0"/>
        <v>11</v>
      </c>
      <c r="I7" s="82">
        <f t="shared" ca="1" si="2"/>
        <v>16</v>
      </c>
      <c r="J7" s="82"/>
    </row>
    <row r="8" spans="1:10" x14ac:dyDescent="0.3">
      <c r="A8" s="80" t="s">
        <v>132</v>
      </c>
      <c r="B8" s="79" t="s">
        <v>136</v>
      </c>
      <c r="C8" s="79" t="s">
        <v>107</v>
      </c>
      <c r="D8" s="86">
        <v>1</v>
      </c>
      <c r="E8" s="79">
        <v>2</v>
      </c>
      <c r="F8" s="79">
        <v>1</v>
      </c>
      <c r="G8" s="79">
        <v>0</v>
      </c>
      <c r="H8" s="140">
        <f t="shared" ca="1" si="0"/>
        <v>6</v>
      </c>
      <c r="I8" s="79">
        <f t="shared" ca="1" si="2"/>
        <v>10</v>
      </c>
      <c r="J8" s="79"/>
    </row>
    <row r="9" spans="1:10" x14ac:dyDescent="0.3">
      <c r="A9" s="80" t="s">
        <v>132</v>
      </c>
      <c r="B9" s="79" t="s">
        <v>105</v>
      </c>
      <c r="C9" s="79" t="s">
        <v>107</v>
      </c>
      <c r="D9" s="86">
        <v>1</v>
      </c>
      <c r="E9" s="79">
        <v>0</v>
      </c>
      <c r="F9" s="79">
        <v>0</v>
      </c>
      <c r="G9" s="79">
        <v>0</v>
      </c>
      <c r="H9" s="140">
        <f t="shared" ca="1" si="0"/>
        <v>4</v>
      </c>
      <c r="I9" s="79">
        <f t="shared" ca="1" si="2"/>
        <v>5</v>
      </c>
      <c r="J9" s="79"/>
    </row>
    <row r="10" spans="1:10" x14ac:dyDescent="0.3">
      <c r="A10" s="155" t="s">
        <v>132</v>
      </c>
      <c r="B10" s="82" t="s">
        <v>94</v>
      </c>
      <c r="C10" s="82" t="s">
        <v>94</v>
      </c>
      <c r="D10" s="152">
        <v>1</v>
      </c>
      <c r="E10" s="82">
        <v>0</v>
      </c>
      <c r="F10" s="82">
        <v>0</v>
      </c>
      <c r="G10" s="82">
        <v>0</v>
      </c>
      <c r="H10" s="142">
        <f t="shared" ca="1" si="0"/>
        <v>5</v>
      </c>
      <c r="I10" s="82">
        <f t="shared" ca="1" si="2"/>
        <v>6</v>
      </c>
      <c r="J10" s="82"/>
    </row>
    <row r="11" spans="1:10" x14ac:dyDescent="0.3">
      <c r="A11" s="80" t="s">
        <v>115</v>
      </c>
      <c r="B11" s="79" t="s">
        <v>120</v>
      </c>
      <c r="C11" s="79" t="s">
        <v>106</v>
      </c>
      <c r="D11" s="86">
        <v>1</v>
      </c>
      <c r="E11" s="79">
        <v>1</v>
      </c>
      <c r="F11" s="79">
        <v>0</v>
      </c>
      <c r="G11" s="79">
        <v>0</v>
      </c>
      <c r="H11" s="140">
        <f t="shared" ca="1" si="0"/>
        <v>2</v>
      </c>
      <c r="I11" s="79">
        <f t="shared" ca="1" si="2"/>
        <v>4</v>
      </c>
      <c r="J11" s="79"/>
    </row>
    <row r="12" spans="1:10" x14ac:dyDescent="0.3">
      <c r="A12" s="80" t="s">
        <v>115</v>
      </c>
      <c r="B12" s="79" t="s">
        <v>119</v>
      </c>
      <c r="C12" s="79" t="s">
        <v>135</v>
      </c>
      <c r="D12" s="86">
        <v>1</v>
      </c>
      <c r="E12" s="79">
        <v>1</v>
      </c>
      <c r="F12" s="79">
        <v>1</v>
      </c>
      <c r="G12" s="79">
        <v>0</v>
      </c>
      <c r="H12" s="140">
        <f t="shared" ca="1" si="0"/>
        <v>18</v>
      </c>
      <c r="I12" s="79">
        <f t="shared" ca="1" si="2"/>
        <v>21</v>
      </c>
      <c r="J12" s="79"/>
    </row>
    <row r="13" spans="1:10" x14ac:dyDescent="0.3">
      <c r="A13" s="80" t="s">
        <v>115</v>
      </c>
      <c r="B13" s="79" t="s">
        <v>108</v>
      </c>
      <c r="C13" s="79" t="s">
        <v>106</v>
      </c>
      <c r="D13" s="86">
        <v>1</v>
      </c>
      <c r="E13" s="79">
        <v>1</v>
      </c>
      <c r="F13" s="79">
        <v>0</v>
      </c>
      <c r="G13" s="79">
        <v>0</v>
      </c>
      <c r="H13" s="140">
        <f t="shared" ca="1" si="0"/>
        <v>2</v>
      </c>
      <c r="I13" s="79">
        <f t="shared" ca="1" si="2"/>
        <v>4</v>
      </c>
      <c r="J13" s="79"/>
    </row>
    <row r="14" spans="1:10" x14ac:dyDescent="0.3">
      <c r="A14" s="155" t="s">
        <v>115</v>
      </c>
      <c r="B14" s="82" t="s">
        <v>94</v>
      </c>
      <c r="C14" s="82" t="s">
        <v>94</v>
      </c>
      <c r="D14" s="152">
        <v>1</v>
      </c>
      <c r="E14" s="82">
        <v>1</v>
      </c>
      <c r="F14" s="82">
        <v>0</v>
      </c>
      <c r="G14" s="82">
        <v>0</v>
      </c>
      <c r="H14" s="142">
        <f t="shared" ca="1" si="0"/>
        <v>3</v>
      </c>
      <c r="I14" s="82">
        <f t="shared" ca="1" si="2"/>
        <v>5</v>
      </c>
      <c r="J14" s="82"/>
    </row>
    <row r="15" spans="1:10" x14ac:dyDescent="0.3">
      <c r="A15" s="80" t="s">
        <v>116</v>
      </c>
      <c r="B15" s="79" t="s">
        <v>108</v>
      </c>
      <c r="C15" s="79" t="s">
        <v>106</v>
      </c>
      <c r="D15" s="86">
        <v>1</v>
      </c>
      <c r="E15" s="79">
        <v>1</v>
      </c>
      <c r="F15" s="79">
        <v>0</v>
      </c>
      <c r="G15" s="79">
        <v>0</v>
      </c>
      <c r="H15" s="140">
        <f t="shared" ca="1" si="0"/>
        <v>13</v>
      </c>
      <c r="I15" s="79">
        <f t="shared" ca="1" si="2"/>
        <v>15</v>
      </c>
      <c r="J15" s="79"/>
    </row>
    <row r="16" spans="1:10" x14ac:dyDescent="0.3">
      <c r="A16" s="80" t="s">
        <v>116</v>
      </c>
      <c r="B16" s="79" t="s">
        <v>109</v>
      </c>
      <c r="C16" s="79" t="s">
        <v>107</v>
      </c>
      <c r="D16" s="86">
        <v>1</v>
      </c>
      <c r="E16" s="79">
        <v>1</v>
      </c>
      <c r="F16" s="79">
        <v>0</v>
      </c>
      <c r="G16" s="79">
        <v>0</v>
      </c>
      <c r="H16" s="140">
        <f t="shared" ca="1" si="0"/>
        <v>9</v>
      </c>
      <c r="I16" s="79">
        <f t="shared" ca="1" si="2"/>
        <v>11</v>
      </c>
      <c r="J16" s="79"/>
    </row>
    <row r="17" spans="1:10" x14ac:dyDescent="0.3">
      <c r="A17" s="155" t="s">
        <v>116</v>
      </c>
      <c r="B17" s="82" t="s">
        <v>94</v>
      </c>
      <c r="C17" s="82" t="s">
        <v>94</v>
      </c>
      <c r="D17" s="152">
        <v>1</v>
      </c>
      <c r="E17" s="82">
        <v>1</v>
      </c>
      <c r="F17" s="82">
        <v>0</v>
      </c>
      <c r="G17" s="82">
        <v>0</v>
      </c>
      <c r="H17" s="142">
        <f t="shared" ref="H17" ca="1" si="3">RANDBETWEEN(1,20)</f>
        <v>2</v>
      </c>
      <c r="I17" s="82">
        <f t="shared" ca="1" si="2"/>
        <v>4</v>
      </c>
      <c r="J17" s="82"/>
    </row>
    <row r="18" spans="1:10" x14ac:dyDescent="0.3">
      <c r="A18" s="80" t="s">
        <v>144</v>
      </c>
      <c r="B18" s="79" t="s">
        <v>89</v>
      </c>
      <c r="C18" s="79" t="s">
        <v>147</v>
      </c>
      <c r="D18" s="86">
        <v>0</v>
      </c>
      <c r="E18" s="79">
        <v>4</v>
      </c>
      <c r="F18" s="79">
        <v>0</v>
      </c>
      <c r="G18" s="79">
        <v>0</v>
      </c>
      <c r="H18" s="140">
        <f t="shared" ca="1" si="0"/>
        <v>18</v>
      </c>
      <c r="I18" s="79">
        <f t="shared" ca="1" si="2"/>
        <v>22</v>
      </c>
      <c r="J18" s="79"/>
    </row>
    <row r="19" spans="1:10" x14ac:dyDescent="0.3">
      <c r="A19" s="80" t="s">
        <v>111</v>
      </c>
      <c r="B19" s="79" t="s">
        <v>89</v>
      </c>
      <c r="C19" s="79" t="s">
        <v>148</v>
      </c>
      <c r="D19" s="86">
        <v>0</v>
      </c>
      <c r="E19" s="79">
        <v>4</v>
      </c>
      <c r="F19" s="79">
        <v>0</v>
      </c>
      <c r="G19" s="79">
        <v>0</v>
      </c>
      <c r="H19" s="140">
        <f t="shared" ca="1" si="0"/>
        <v>5</v>
      </c>
      <c r="I19" s="79">
        <f t="shared" ref="I19" ca="1" si="4">SUM(D19:H19)</f>
        <v>9</v>
      </c>
      <c r="J19" s="79"/>
    </row>
    <row r="20" spans="1:10" ht="16.2" thickBot="1" x14ac:dyDescent="0.35">
      <c r="J20" s="21"/>
    </row>
    <row r="21" spans="1:10" ht="16.2" thickBot="1" x14ac:dyDescent="0.35">
      <c r="A21" s="108" t="s">
        <v>0</v>
      </c>
      <c r="B21" s="83" t="s">
        <v>37</v>
      </c>
      <c r="C21" s="83" t="s">
        <v>38</v>
      </c>
      <c r="D21" s="85" t="s">
        <v>39</v>
      </c>
      <c r="E21" s="83" t="s">
        <v>40</v>
      </c>
      <c r="F21" s="83" t="s">
        <v>41</v>
      </c>
      <c r="G21" s="83" t="s">
        <v>42</v>
      </c>
      <c r="H21" s="87" t="s">
        <v>43</v>
      </c>
      <c r="I21" s="84" t="s">
        <v>28</v>
      </c>
      <c r="J21" s="84" t="s">
        <v>95</v>
      </c>
    </row>
    <row r="22" spans="1:10" x14ac:dyDescent="0.3">
      <c r="A22" s="168" t="s">
        <v>142</v>
      </c>
      <c r="B22" s="165" t="s">
        <v>108</v>
      </c>
      <c r="C22" s="165" t="s">
        <v>106</v>
      </c>
      <c r="D22" s="166">
        <v>2</v>
      </c>
      <c r="E22" s="165">
        <v>1</v>
      </c>
      <c r="F22" s="165">
        <v>0</v>
      </c>
      <c r="G22" s="165">
        <v>0</v>
      </c>
      <c r="H22" s="167">
        <f t="shared" ref="H22" ca="1" si="5">RANDBETWEEN(1,20)</f>
        <v>14</v>
      </c>
      <c r="I22" s="165">
        <f t="shared" ref="I22" ca="1" si="6">SUM(D22:H22)</f>
        <v>17</v>
      </c>
      <c r="J22" s="82"/>
    </row>
  </sheetData>
  <sortState ref="A7:I13">
    <sortCondition ref="A7:A13"/>
  </sortState>
  <conditionalFormatting sqref="H21">
    <cfRule type="cellIs" dxfId="344" priority="944" operator="equal">
      <formula>1</formula>
    </cfRule>
    <cfRule type="cellIs" dxfId="343" priority="945" operator="equal">
      <formula>19</formula>
    </cfRule>
    <cfRule type="cellIs" dxfId="342" priority="946" operator="equal">
      <formula>20</formula>
    </cfRule>
  </conditionalFormatting>
  <conditionalFormatting sqref="H21">
    <cfRule type="cellIs" dxfId="341" priority="868" operator="equal">
      <formula>1</formula>
    </cfRule>
    <cfRule type="cellIs" dxfId="340" priority="869" operator="equal">
      <formula>19</formula>
    </cfRule>
    <cfRule type="cellIs" dxfId="339" priority="870" operator="equal">
      <formula>20</formula>
    </cfRule>
  </conditionalFormatting>
  <conditionalFormatting sqref="H20">
    <cfRule type="cellIs" dxfId="338" priority="844" operator="equal">
      <formula>1</formula>
    </cfRule>
    <cfRule type="cellIs" dxfId="337" priority="845" operator="equal">
      <formula>19</formula>
    </cfRule>
    <cfRule type="cellIs" dxfId="336" priority="846" operator="equal">
      <formula>20</formula>
    </cfRule>
  </conditionalFormatting>
  <conditionalFormatting sqref="H20">
    <cfRule type="cellIs" dxfId="335" priority="838" operator="equal">
      <formula>1</formula>
    </cfRule>
    <cfRule type="cellIs" dxfId="334" priority="839" operator="equal">
      <formula>19</formula>
    </cfRule>
    <cfRule type="cellIs" dxfId="333" priority="840" operator="equal">
      <formula>20</formula>
    </cfRule>
  </conditionalFormatting>
  <conditionalFormatting sqref="H21">
    <cfRule type="cellIs" dxfId="332" priority="790" operator="equal">
      <formula>1</formula>
    </cfRule>
    <cfRule type="cellIs" dxfId="331" priority="791" operator="equal">
      <formula>19</formula>
    </cfRule>
    <cfRule type="cellIs" dxfId="330" priority="792" operator="equal">
      <formula>20</formula>
    </cfRule>
  </conditionalFormatting>
  <conditionalFormatting sqref="H20">
    <cfRule type="cellIs" dxfId="329" priority="748" operator="equal">
      <formula>1</formula>
    </cfRule>
    <cfRule type="cellIs" dxfId="328" priority="749" operator="equal">
      <formula>19</formula>
    </cfRule>
    <cfRule type="cellIs" dxfId="327" priority="750" operator="equal">
      <formula>20</formula>
    </cfRule>
  </conditionalFormatting>
  <conditionalFormatting sqref="H21">
    <cfRule type="cellIs" dxfId="326" priority="718" operator="equal">
      <formula>1</formula>
    </cfRule>
    <cfRule type="cellIs" dxfId="325" priority="719" operator="equal">
      <formula>19</formula>
    </cfRule>
    <cfRule type="cellIs" dxfId="324" priority="720" operator="equal">
      <formula>20</formula>
    </cfRule>
  </conditionalFormatting>
  <conditionalFormatting sqref="H20">
    <cfRule type="cellIs" dxfId="323" priority="715" operator="equal">
      <formula>1</formula>
    </cfRule>
    <cfRule type="cellIs" dxfId="322" priority="716" operator="equal">
      <formula>19</formula>
    </cfRule>
    <cfRule type="cellIs" dxfId="321" priority="717" operator="equal">
      <formula>20</formula>
    </cfRule>
  </conditionalFormatting>
  <conditionalFormatting sqref="H21">
    <cfRule type="cellIs" dxfId="320" priority="712" operator="equal">
      <formula>1</formula>
    </cfRule>
    <cfRule type="cellIs" dxfId="319" priority="713" operator="equal">
      <formula>19</formula>
    </cfRule>
    <cfRule type="cellIs" dxfId="318" priority="714" operator="equal">
      <formula>20</formula>
    </cfRule>
  </conditionalFormatting>
  <conditionalFormatting sqref="H20">
    <cfRule type="cellIs" dxfId="317" priority="652" operator="equal">
      <formula>1</formula>
    </cfRule>
    <cfRule type="cellIs" dxfId="316" priority="653" operator="equal">
      <formula>19</formula>
    </cfRule>
    <cfRule type="cellIs" dxfId="315" priority="654" operator="equal">
      <formula>20</formula>
    </cfRule>
  </conditionalFormatting>
  <conditionalFormatting sqref="H21">
    <cfRule type="cellIs" dxfId="314" priority="649" operator="equal">
      <formula>1</formula>
    </cfRule>
    <cfRule type="cellIs" dxfId="313" priority="650" operator="equal">
      <formula>19</formula>
    </cfRule>
    <cfRule type="cellIs" dxfId="312" priority="651" operator="equal">
      <formula>20</formula>
    </cfRule>
  </conditionalFormatting>
  <conditionalFormatting sqref="H21">
    <cfRule type="cellIs" dxfId="311" priority="613" operator="equal">
      <formula>1</formula>
    </cfRule>
    <cfRule type="cellIs" dxfId="310" priority="614" operator="equal">
      <formula>19</formula>
    </cfRule>
    <cfRule type="cellIs" dxfId="309" priority="615" operator="equal">
      <formula>20</formula>
    </cfRule>
  </conditionalFormatting>
  <conditionalFormatting sqref="H21">
    <cfRule type="cellIs" dxfId="308" priority="571" operator="equal">
      <formula>1</formula>
    </cfRule>
    <cfRule type="cellIs" dxfId="307" priority="572" operator="equal">
      <formula>19</formula>
    </cfRule>
    <cfRule type="cellIs" dxfId="306" priority="573" operator="equal">
      <formula>20</formula>
    </cfRule>
  </conditionalFormatting>
  <conditionalFormatting sqref="H2">
    <cfRule type="cellIs" dxfId="305" priority="469" operator="equal">
      <formula>1</formula>
    </cfRule>
    <cfRule type="cellIs" dxfId="304" priority="470" operator="equal">
      <formula>19</formula>
    </cfRule>
    <cfRule type="cellIs" dxfId="303" priority="471" operator="equal">
      <formula>20</formula>
    </cfRule>
  </conditionalFormatting>
  <conditionalFormatting sqref="H17">
    <cfRule type="cellIs" dxfId="302" priority="118" operator="equal">
      <formula>1</formula>
    </cfRule>
    <cfRule type="cellIs" dxfId="301" priority="119" operator="equal">
      <formula>19</formula>
    </cfRule>
    <cfRule type="cellIs" dxfId="300" priority="120" operator="equal">
      <formula>20</formula>
    </cfRule>
  </conditionalFormatting>
  <conditionalFormatting sqref="H17">
    <cfRule type="cellIs" dxfId="299" priority="115" operator="equal">
      <formula>1</formula>
    </cfRule>
    <cfRule type="cellIs" dxfId="298" priority="116" operator="equal">
      <formula>19</formula>
    </cfRule>
    <cfRule type="cellIs" dxfId="297" priority="117" operator="equal">
      <formula>20</formula>
    </cfRule>
  </conditionalFormatting>
  <conditionalFormatting sqref="H22">
    <cfRule type="cellIs" dxfId="296" priority="88" operator="equal">
      <formula>1</formula>
    </cfRule>
    <cfRule type="cellIs" dxfId="295" priority="89" operator="equal">
      <formula>19</formula>
    </cfRule>
    <cfRule type="cellIs" dxfId="294" priority="90" operator="equal">
      <formula>20</formula>
    </cfRule>
  </conditionalFormatting>
  <conditionalFormatting sqref="H22">
    <cfRule type="cellIs" dxfId="293" priority="85" operator="equal">
      <formula>1</formula>
    </cfRule>
    <cfRule type="cellIs" dxfId="292" priority="86" operator="equal">
      <formula>19</formula>
    </cfRule>
    <cfRule type="cellIs" dxfId="291" priority="87" operator="equal">
      <formula>20</formula>
    </cfRule>
  </conditionalFormatting>
  <conditionalFormatting sqref="H22">
    <cfRule type="cellIs" dxfId="290" priority="91" operator="equal">
      <formula>1</formula>
    </cfRule>
    <cfRule type="cellIs" dxfId="289" priority="92" operator="equal">
      <formula>19</formula>
    </cfRule>
    <cfRule type="cellIs" dxfId="288" priority="93" operator="equal">
      <formula>20</formula>
    </cfRule>
  </conditionalFormatting>
  <conditionalFormatting sqref="H22">
    <cfRule type="cellIs" dxfId="287" priority="94" operator="equal">
      <formula>1</formula>
    </cfRule>
    <cfRule type="cellIs" dxfId="286" priority="95" operator="equal">
      <formula>19</formula>
    </cfRule>
    <cfRule type="cellIs" dxfId="285" priority="96" operator="equal">
      <formula>20</formula>
    </cfRule>
  </conditionalFormatting>
  <conditionalFormatting sqref="H5:H6 H12:H16 H8:H10">
    <cfRule type="cellIs" dxfId="284" priority="67" operator="equal">
      <formula>1</formula>
    </cfRule>
    <cfRule type="cellIs" dxfId="283" priority="68" operator="equal">
      <formula>19</formula>
    </cfRule>
    <cfRule type="cellIs" dxfId="282" priority="69" operator="equal">
      <formula>20</formula>
    </cfRule>
  </conditionalFormatting>
  <conditionalFormatting sqref="H5:H6 H12:H16 H8:H10">
    <cfRule type="cellIs" dxfId="281" priority="70" operator="equal">
      <formula>1</formula>
    </cfRule>
    <cfRule type="cellIs" dxfId="280" priority="71" operator="equal">
      <formula>19</formula>
    </cfRule>
    <cfRule type="cellIs" dxfId="279" priority="72" operator="equal">
      <formula>20</formula>
    </cfRule>
  </conditionalFormatting>
  <conditionalFormatting sqref="H5:H6 H12:H16 H8:H10">
    <cfRule type="cellIs" dxfId="278" priority="64" operator="equal">
      <formula>1</formula>
    </cfRule>
    <cfRule type="cellIs" dxfId="277" priority="65" operator="equal">
      <formula>19</formula>
    </cfRule>
    <cfRule type="cellIs" dxfId="276" priority="66" operator="equal">
      <formula>20</formula>
    </cfRule>
  </conditionalFormatting>
  <conditionalFormatting sqref="H5:H6 H12:H16 H8:H10">
    <cfRule type="cellIs" dxfId="275" priority="61" operator="equal">
      <formula>1</formula>
    </cfRule>
    <cfRule type="cellIs" dxfId="274" priority="62" operator="equal">
      <formula>19</formula>
    </cfRule>
    <cfRule type="cellIs" dxfId="273" priority="63" operator="equal">
      <formula>20</formula>
    </cfRule>
  </conditionalFormatting>
  <conditionalFormatting sqref="H18">
    <cfRule type="cellIs" dxfId="272" priority="55" operator="equal">
      <formula>1</formula>
    </cfRule>
    <cfRule type="cellIs" dxfId="271" priority="56" operator="equal">
      <formula>19</formula>
    </cfRule>
    <cfRule type="cellIs" dxfId="270" priority="57" operator="equal">
      <formula>20</formula>
    </cfRule>
  </conditionalFormatting>
  <conditionalFormatting sqref="H18">
    <cfRule type="cellIs" dxfId="269" priority="58" operator="equal">
      <formula>1</formula>
    </cfRule>
    <cfRule type="cellIs" dxfId="268" priority="59" operator="equal">
      <formula>19</formula>
    </cfRule>
    <cfRule type="cellIs" dxfId="267" priority="60" operator="equal">
      <formula>20</formula>
    </cfRule>
  </conditionalFormatting>
  <conditionalFormatting sqref="H18">
    <cfRule type="cellIs" dxfId="266" priority="52" operator="equal">
      <formula>1</formula>
    </cfRule>
    <cfRule type="cellIs" dxfId="265" priority="53" operator="equal">
      <formula>19</formula>
    </cfRule>
    <cfRule type="cellIs" dxfId="264" priority="54" operator="equal">
      <formula>20</formula>
    </cfRule>
  </conditionalFormatting>
  <conditionalFormatting sqref="H18">
    <cfRule type="cellIs" dxfId="263" priority="49" operator="equal">
      <formula>1</formula>
    </cfRule>
    <cfRule type="cellIs" dxfId="262" priority="50" operator="equal">
      <formula>19</formula>
    </cfRule>
    <cfRule type="cellIs" dxfId="261" priority="51" operator="equal">
      <formula>20</formula>
    </cfRule>
  </conditionalFormatting>
  <conditionalFormatting sqref="H11">
    <cfRule type="cellIs" dxfId="260" priority="43" operator="equal">
      <formula>1</formula>
    </cfRule>
    <cfRule type="cellIs" dxfId="259" priority="44" operator="equal">
      <formula>19</formula>
    </cfRule>
    <cfRule type="cellIs" dxfId="258" priority="45" operator="equal">
      <formula>20</formula>
    </cfRule>
  </conditionalFormatting>
  <conditionalFormatting sqref="H11">
    <cfRule type="cellIs" dxfId="257" priority="46" operator="equal">
      <formula>1</formula>
    </cfRule>
    <cfRule type="cellIs" dxfId="256" priority="47" operator="equal">
      <formula>19</formula>
    </cfRule>
    <cfRule type="cellIs" dxfId="255" priority="48" operator="equal">
      <formula>20</formula>
    </cfRule>
  </conditionalFormatting>
  <conditionalFormatting sqref="H11">
    <cfRule type="cellIs" dxfId="254" priority="37" operator="equal">
      <formula>1</formula>
    </cfRule>
    <cfRule type="cellIs" dxfId="253" priority="38" operator="equal">
      <formula>19</formula>
    </cfRule>
    <cfRule type="cellIs" dxfId="252" priority="39" operator="equal">
      <formula>20</formula>
    </cfRule>
  </conditionalFormatting>
  <conditionalFormatting sqref="H11">
    <cfRule type="cellIs" dxfId="251" priority="40" operator="equal">
      <formula>1</formula>
    </cfRule>
    <cfRule type="cellIs" dxfId="250" priority="41" operator="equal">
      <formula>19</formula>
    </cfRule>
    <cfRule type="cellIs" dxfId="249" priority="42" operator="equal">
      <formula>20</formula>
    </cfRule>
  </conditionalFormatting>
  <conditionalFormatting sqref="H3:H4">
    <cfRule type="cellIs" dxfId="248" priority="31" operator="equal">
      <formula>1</formula>
    </cfRule>
    <cfRule type="cellIs" dxfId="247" priority="32" operator="equal">
      <formula>19</formula>
    </cfRule>
    <cfRule type="cellIs" dxfId="246" priority="33" operator="equal">
      <formula>20</formula>
    </cfRule>
  </conditionalFormatting>
  <conditionalFormatting sqref="H3:H4">
    <cfRule type="cellIs" dxfId="245" priority="34" operator="equal">
      <formula>1</formula>
    </cfRule>
    <cfRule type="cellIs" dxfId="244" priority="35" operator="equal">
      <formula>19</formula>
    </cfRule>
    <cfRule type="cellIs" dxfId="243" priority="36" operator="equal">
      <formula>20</formula>
    </cfRule>
  </conditionalFormatting>
  <conditionalFormatting sqref="H3:H4">
    <cfRule type="cellIs" dxfId="242" priority="25" operator="equal">
      <formula>1</formula>
    </cfRule>
    <cfRule type="cellIs" dxfId="241" priority="26" operator="equal">
      <formula>19</formula>
    </cfRule>
    <cfRule type="cellIs" dxfId="240" priority="27" operator="equal">
      <formula>20</formula>
    </cfRule>
  </conditionalFormatting>
  <conditionalFormatting sqref="H3:H4">
    <cfRule type="cellIs" dxfId="239" priority="28" operator="equal">
      <formula>1</formula>
    </cfRule>
    <cfRule type="cellIs" dxfId="238" priority="29" operator="equal">
      <formula>19</formula>
    </cfRule>
    <cfRule type="cellIs" dxfId="237" priority="30" operator="equal">
      <formula>20</formula>
    </cfRule>
  </conditionalFormatting>
  <conditionalFormatting sqref="H7">
    <cfRule type="cellIs" dxfId="236" priority="19" operator="equal">
      <formula>1</formula>
    </cfRule>
    <cfRule type="cellIs" dxfId="235" priority="20" operator="equal">
      <formula>19</formula>
    </cfRule>
    <cfRule type="cellIs" dxfId="234" priority="21" operator="equal">
      <formula>20</formula>
    </cfRule>
  </conditionalFormatting>
  <conditionalFormatting sqref="H7">
    <cfRule type="cellIs" dxfId="233" priority="22" operator="equal">
      <formula>1</formula>
    </cfRule>
    <cfRule type="cellIs" dxfId="232" priority="23" operator="equal">
      <formula>19</formula>
    </cfRule>
    <cfRule type="cellIs" dxfId="231" priority="24" operator="equal">
      <formula>20</formula>
    </cfRule>
  </conditionalFormatting>
  <conditionalFormatting sqref="H7">
    <cfRule type="cellIs" dxfId="230" priority="16" operator="equal">
      <formula>1</formula>
    </cfRule>
    <cfRule type="cellIs" dxfId="229" priority="17" operator="equal">
      <formula>19</formula>
    </cfRule>
    <cfRule type="cellIs" dxfId="228" priority="18" operator="equal">
      <formula>20</formula>
    </cfRule>
  </conditionalFormatting>
  <conditionalFormatting sqref="H7">
    <cfRule type="cellIs" dxfId="227" priority="13" operator="equal">
      <formula>1</formula>
    </cfRule>
    <cfRule type="cellIs" dxfId="226" priority="14" operator="equal">
      <formula>19</formula>
    </cfRule>
    <cfRule type="cellIs" dxfId="225" priority="15" operator="equal">
      <formula>20</formula>
    </cfRule>
  </conditionalFormatting>
  <conditionalFormatting sqref="H19">
    <cfRule type="cellIs" dxfId="224" priority="7" operator="equal">
      <formula>1</formula>
    </cfRule>
    <cfRule type="cellIs" dxfId="223" priority="8" operator="equal">
      <formula>19</formula>
    </cfRule>
    <cfRule type="cellIs" dxfId="222" priority="9" operator="equal">
      <formula>20</formula>
    </cfRule>
  </conditionalFormatting>
  <conditionalFormatting sqref="H19">
    <cfRule type="cellIs" dxfId="221" priority="10" operator="equal">
      <formula>1</formula>
    </cfRule>
    <cfRule type="cellIs" dxfId="220" priority="11" operator="equal">
      <formula>19</formula>
    </cfRule>
    <cfRule type="cellIs" dxfId="219" priority="12" operator="equal">
      <formula>20</formula>
    </cfRule>
  </conditionalFormatting>
  <conditionalFormatting sqref="H19">
    <cfRule type="cellIs" dxfId="218" priority="4" operator="equal">
      <formula>1</formula>
    </cfRule>
    <cfRule type="cellIs" dxfId="217" priority="5" operator="equal">
      <formula>19</formula>
    </cfRule>
    <cfRule type="cellIs" dxfId="216" priority="6" operator="equal">
      <formula>20</formula>
    </cfRule>
  </conditionalFormatting>
  <conditionalFormatting sqref="H19">
    <cfRule type="cellIs" dxfId="215" priority="1" operator="equal">
      <formula>1</formula>
    </cfRule>
    <cfRule type="cellIs" dxfId="214" priority="2" operator="equal">
      <formula>19</formula>
    </cfRule>
    <cfRule type="cellIs" dxfId="213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/>
  </sheetViews>
  <sheetFormatPr defaultColWidth="3.8984375" defaultRowHeight="15.6" x14ac:dyDescent="0.3"/>
  <cols>
    <col min="1" max="1" width="14.69921875" style="21" bestFit="1" customWidth="1"/>
    <col min="2" max="2" width="11.89843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58" t="s">
        <v>127</v>
      </c>
      <c r="B2" s="159" t="s">
        <v>46</v>
      </c>
      <c r="C2" s="156">
        <v>3</v>
      </c>
      <c r="D2" s="141">
        <f t="shared" ref="D2:D25" ca="1" si="0">RANDBETWEEN(1,20)</f>
        <v>19</v>
      </c>
      <c r="E2" s="77">
        <f t="shared" ref="E2:E4" ca="1" si="1">D2+C2</f>
        <v>22</v>
      </c>
      <c r="G2" s="76" t="s">
        <v>142</v>
      </c>
      <c r="H2" s="77" t="s">
        <v>46</v>
      </c>
      <c r="I2" s="77">
        <v>2</v>
      </c>
      <c r="J2" s="141">
        <f t="shared" ref="J2:J4" ca="1" si="2">RANDBETWEEN(1,20)</f>
        <v>5</v>
      </c>
      <c r="K2" s="77">
        <f t="shared" ref="K2:K6" ca="1" si="3">J2+I2</f>
        <v>7</v>
      </c>
    </row>
    <row r="3" spans="1:11" x14ac:dyDescent="0.3">
      <c r="A3" s="80" t="s">
        <v>127</v>
      </c>
      <c r="B3" s="159" t="s">
        <v>47</v>
      </c>
      <c r="C3" s="156">
        <v>4</v>
      </c>
      <c r="D3" s="140">
        <f t="shared" ca="1" si="0"/>
        <v>20</v>
      </c>
      <c r="E3" s="79">
        <f t="shared" ca="1" si="1"/>
        <v>24</v>
      </c>
      <c r="G3" s="78" t="s">
        <v>142</v>
      </c>
      <c r="H3" s="79" t="s">
        <v>47</v>
      </c>
      <c r="I3" s="79">
        <v>1</v>
      </c>
      <c r="J3" s="140">
        <f t="shared" ca="1" si="2"/>
        <v>16</v>
      </c>
      <c r="K3" s="79">
        <f t="shared" ca="1" si="3"/>
        <v>17</v>
      </c>
    </row>
    <row r="4" spans="1:11" x14ac:dyDescent="0.3">
      <c r="A4" s="155" t="s">
        <v>127</v>
      </c>
      <c r="B4" s="160" t="s">
        <v>48</v>
      </c>
      <c r="C4" s="157">
        <v>9</v>
      </c>
      <c r="D4" s="142">
        <f t="shared" ca="1" si="0"/>
        <v>6</v>
      </c>
      <c r="E4" s="82">
        <f t="shared" ca="1" si="1"/>
        <v>15</v>
      </c>
      <c r="G4" s="81" t="s">
        <v>142</v>
      </c>
      <c r="H4" s="82" t="s">
        <v>48</v>
      </c>
      <c r="I4" s="82">
        <v>4</v>
      </c>
      <c r="J4" s="142">
        <f t="shared" ca="1" si="2"/>
        <v>17</v>
      </c>
      <c r="K4" s="82">
        <f t="shared" ca="1" si="3"/>
        <v>21</v>
      </c>
    </row>
    <row r="5" spans="1:11" x14ac:dyDescent="0.3">
      <c r="A5" s="158" t="s">
        <v>110</v>
      </c>
      <c r="B5" s="159" t="s">
        <v>46</v>
      </c>
      <c r="C5" s="156">
        <v>2</v>
      </c>
      <c r="D5" s="141">
        <f t="shared" ca="1" si="0"/>
        <v>4</v>
      </c>
      <c r="E5" s="77">
        <f t="shared" ref="E5:E7" ca="1" si="4">D5+C5</f>
        <v>6</v>
      </c>
      <c r="G5" s="81" t="s">
        <v>77</v>
      </c>
      <c r="H5" s="82" t="s">
        <v>100</v>
      </c>
      <c r="I5" s="82">
        <v>7</v>
      </c>
      <c r="J5" s="142">
        <f t="shared" ref="J5:J6" ca="1" si="5">RANDBETWEEN(1,20)</f>
        <v>15</v>
      </c>
      <c r="K5" s="82">
        <f t="shared" ca="1" si="3"/>
        <v>22</v>
      </c>
    </row>
    <row r="6" spans="1:11" x14ac:dyDescent="0.3">
      <c r="A6" s="80" t="s">
        <v>110</v>
      </c>
      <c r="B6" s="159" t="s">
        <v>47</v>
      </c>
      <c r="C6" s="156">
        <v>5</v>
      </c>
      <c r="D6" s="140">
        <f t="shared" ca="1" si="0"/>
        <v>19</v>
      </c>
      <c r="E6" s="79">
        <f t="shared" ca="1" si="4"/>
        <v>24</v>
      </c>
      <c r="G6" s="81" t="s">
        <v>91</v>
      </c>
      <c r="H6" s="82" t="s">
        <v>102</v>
      </c>
      <c r="I6" s="82">
        <v>3</v>
      </c>
      <c r="J6" s="142">
        <f t="shared" ca="1" si="5"/>
        <v>12</v>
      </c>
      <c r="K6" s="82">
        <f t="shared" ca="1" si="3"/>
        <v>15</v>
      </c>
    </row>
    <row r="7" spans="1:11" x14ac:dyDescent="0.3">
      <c r="A7" s="155" t="s">
        <v>110</v>
      </c>
      <c r="B7" s="160" t="s">
        <v>48</v>
      </c>
      <c r="C7" s="157">
        <v>3</v>
      </c>
      <c r="D7" s="142">
        <f t="shared" ca="1" si="0"/>
        <v>6</v>
      </c>
      <c r="E7" s="82">
        <f t="shared" ca="1" si="4"/>
        <v>9</v>
      </c>
    </row>
    <row r="8" spans="1:11" x14ac:dyDescent="0.3">
      <c r="A8" s="158" t="s">
        <v>121</v>
      </c>
      <c r="B8" s="159" t="s">
        <v>46</v>
      </c>
      <c r="C8" s="156">
        <v>5</v>
      </c>
      <c r="D8" s="141">
        <f t="shared" ca="1" si="0"/>
        <v>18</v>
      </c>
      <c r="E8" s="77">
        <f t="shared" ref="E8:E25" ca="1" si="6">D8+C8</f>
        <v>23</v>
      </c>
    </row>
    <row r="9" spans="1:11" x14ac:dyDescent="0.3">
      <c r="A9" s="80" t="s">
        <v>121</v>
      </c>
      <c r="B9" s="159" t="s">
        <v>47</v>
      </c>
      <c r="C9" s="156">
        <v>2</v>
      </c>
      <c r="D9" s="140">
        <f t="shared" ca="1" si="0"/>
        <v>16</v>
      </c>
      <c r="E9" s="79">
        <f t="shared" ca="1" si="6"/>
        <v>18</v>
      </c>
    </row>
    <row r="10" spans="1:11" x14ac:dyDescent="0.3">
      <c r="A10" s="155" t="s">
        <v>121</v>
      </c>
      <c r="B10" s="160" t="s">
        <v>48</v>
      </c>
      <c r="C10" s="157">
        <v>2</v>
      </c>
      <c r="D10" s="142">
        <f t="shared" ca="1" si="0"/>
        <v>4</v>
      </c>
      <c r="E10" s="82">
        <f t="shared" ca="1" si="6"/>
        <v>6</v>
      </c>
    </row>
    <row r="11" spans="1:11" x14ac:dyDescent="0.3">
      <c r="A11" s="158" t="s">
        <v>122</v>
      </c>
      <c r="B11" s="159" t="s">
        <v>46</v>
      </c>
      <c r="C11" s="156">
        <v>4</v>
      </c>
      <c r="D11" s="141">
        <f t="shared" ca="1" si="0"/>
        <v>5</v>
      </c>
      <c r="E11" s="77">
        <f t="shared" ca="1" si="6"/>
        <v>9</v>
      </c>
    </row>
    <row r="12" spans="1:11" x14ac:dyDescent="0.3">
      <c r="A12" s="80" t="s">
        <v>122</v>
      </c>
      <c r="B12" s="159" t="s">
        <v>47</v>
      </c>
      <c r="C12" s="156">
        <v>5</v>
      </c>
      <c r="D12" s="140">
        <f t="shared" ca="1" si="0"/>
        <v>3</v>
      </c>
      <c r="E12" s="79">
        <f t="shared" ca="1" si="6"/>
        <v>8</v>
      </c>
    </row>
    <row r="13" spans="1:11" x14ac:dyDescent="0.3">
      <c r="A13" s="155" t="s">
        <v>122</v>
      </c>
      <c r="B13" s="160" t="s">
        <v>48</v>
      </c>
      <c r="C13" s="157">
        <v>2</v>
      </c>
      <c r="D13" s="142">
        <f t="shared" ca="1" si="0"/>
        <v>9</v>
      </c>
      <c r="E13" s="82">
        <f t="shared" ca="1" si="6"/>
        <v>11</v>
      </c>
    </row>
    <row r="14" spans="1:11" x14ac:dyDescent="0.3">
      <c r="A14" s="158" t="s">
        <v>123</v>
      </c>
      <c r="B14" s="159" t="s">
        <v>46</v>
      </c>
      <c r="C14" s="156">
        <v>5</v>
      </c>
      <c r="D14" s="141">
        <f t="shared" ca="1" si="0"/>
        <v>4</v>
      </c>
      <c r="E14" s="77">
        <f t="shared" ca="1" si="6"/>
        <v>9</v>
      </c>
    </row>
    <row r="15" spans="1:11" x14ac:dyDescent="0.3">
      <c r="A15" s="80" t="s">
        <v>123</v>
      </c>
      <c r="B15" s="159" t="s">
        <v>47</v>
      </c>
      <c r="C15" s="156">
        <v>-1</v>
      </c>
      <c r="D15" s="140">
        <f t="shared" ca="1" si="0"/>
        <v>19</v>
      </c>
      <c r="E15" s="79">
        <f t="shared" ca="1" si="6"/>
        <v>18</v>
      </c>
    </row>
    <row r="16" spans="1:11" x14ac:dyDescent="0.3">
      <c r="A16" s="155" t="s">
        <v>123</v>
      </c>
      <c r="B16" s="160" t="s">
        <v>48</v>
      </c>
      <c r="C16" s="157">
        <v>5</v>
      </c>
      <c r="D16" s="142">
        <f t="shared" ca="1" si="0"/>
        <v>15</v>
      </c>
      <c r="E16" s="82">
        <f t="shared" ca="1" si="6"/>
        <v>20</v>
      </c>
    </row>
    <row r="17" spans="1:5" x14ac:dyDescent="0.3">
      <c r="A17" s="158" t="s">
        <v>124</v>
      </c>
      <c r="B17" s="159" t="s">
        <v>46</v>
      </c>
      <c r="C17" s="156">
        <v>1</v>
      </c>
      <c r="D17" s="141">
        <f t="shared" ca="1" si="0"/>
        <v>14</v>
      </c>
      <c r="E17" s="77">
        <f t="shared" ca="1" si="6"/>
        <v>15</v>
      </c>
    </row>
    <row r="18" spans="1:5" x14ac:dyDescent="0.3">
      <c r="A18" s="80" t="s">
        <v>124</v>
      </c>
      <c r="B18" s="159" t="s">
        <v>47</v>
      </c>
      <c r="C18" s="156">
        <v>2</v>
      </c>
      <c r="D18" s="140">
        <f t="shared" ca="1" si="0"/>
        <v>19</v>
      </c>
      <c r="E18" s="79">
        <f t="shared" ca="1" si="6"/>
        <v>21</v>
      </c>
    </row>
    <row r="19" spans="1:5" x14ac:dyDescent="0.3">
      <c r="A19" s="155" t="s">
        <v>124</v>
      </c>
      <c r="B19" s="160" t="s">
        <v>48</v>
      </c>
      <c r="C19" s="157">
        <v>4</v>
      </c>
      <c r="D19" s="142">
        <f t="shared" ca="1" si="0"/>
        <v>18</v>
      </c>
      <c r="E19" s="82">
        <f t="shared" ca="1" si="6"/>
        <v>22</v>
      </c>
    </row>
    <row r="20" spans="1:5" x14ac:dyDescent="0.3">
      <c r="A20" s="158" t="s">
        <v>125</v>
      </c>
      <c r="B20" s="159" t="s">
        <v>46</v>
      </c>
      <c r="C20" s="156">
        <v>1</v>
      </c>
      <c r="D20" s="141">
        <f t="shared" ca="1" si="0"/>
        <v>15</v>
      </c>
      <c r="E20" s="77">
        <f t="shared" ca="1" si="6"/>
        <v>16</v>
      </c>
    </row>
    <row r="21" spans="1:5" x14ac:dyDescent="0.3">
      <c r="A21" s="80" t="s">
        <v>125</v>
      </c>
      <c r="B21" s="159" t="s">
        <v>47</v>
      </c>
      <c r="C21" s="156">
        <v>2</v>
      </c>
      <c r="D21" s="140">
        <f t="shared" ca="1" si="0"/>
        <v>16</v>
      </c>
      <c r="E21" s="79">
        <f t="shared" ca="1" si="6"/>
        <v>18</v>
      </c>
    </row>
    <row r="22" spans="1:5" x14ac:dyDescent="0.3">
      <c r="A22" s="155" t="s">
        <v>125</v>
      </c>
      <c r="B22" s="160" t="s">
        <v>48</v>
      </c>
      <c r="C22" s="157">
        <v>4</v>
      </c>
      <c r="D22" s="142">
        <f t="shared" ca="1" si="0"/>
        <v>13</v>
      </c>
      <c r="E22" s="82">
        <f t="shared" ca="1" si="6"/>
        <v>17</v>
      </c>
    </row>
    <row r="23" spans="1:5" x14ac:dyDescent="0.3">
      <c r="A23" s="158" t="s">
        <v>126</v>
      </c>
      <c r="B23" s="159" t="s">
        <v>46</v>
      </c>
      <c r="C23" s="156">
        <v>1</v>
      </c>
      <c r="D23" s="141">
        <f t="shared" ca="1" si="0"/>
        <v>8</v>
      </c>
      <c r="E23" s="77">
        <f t="shared" ca="1" si="6"/>
        <v>9</v>
      </c>
    </row>
    <row r="24" spans="1:5" x14ac:dyDescent="0.3">
      <c r="A24" s="80" t="s">
        <v>126</v>
      </c>
      <c r="B24" s="159" t="s">
        <v>47</v>
      </c>
      <c r="C24" s="156">
        <v>4</v>
      </c>
      <c r="D24" s="140">
        <f t="shared" ca="1" si="0"/>
        <v>7</v>
      </c>
      <c r="E24" s="79">
        <f t="shared" ca="1" si="6"/>
        <v>11</v>
      </c>
    </row>
    <row r="25" spans="1:5" x14ac:dyDescent="0.3">
      <c r="A25" s="155" t="s">
        <v>126</v>
      </c>
      <c r="B25" s="160" t="s">
        <v>48</v>
      </c>
      <c r="C25" s="157">
        <v>0</v>
      </c>
      <c r="D25" s="142">
        <f t="shared" ca="1" si="0"/>
        <v>3</v>
      </c>
      <c r="E25" s="82">
        <f t="shared" ca="1" si="6"/>
        <v>3</v>
      </c>
    </row>
    <row r="26" spans="1:5" x14ac:dyDescent="0.3">
      <c r="A26" s="158" t="s">
        <v>145</v>
      </c>
      <c r="B26" s="159" t="s">
        <v>46</v>
      </c>
      <c r="C26" s="156">
        <v>3</v>
      </c>
      <c r="D26" s="141">
        <f t="shared" ref="D26:D31" ca="1" si="7">RANDBETWEEN(1,20)</f>
        <v>1</v>
      </c>
      <c r="E26" s="77">
        <f t="shared" ref="E26:E28" ca="1" si="8">D26+C26</f>
        <v>4</v>
      </c>
    </row>
    <row r="27" spans="1:5" x14ac:dyDescent="0.3">
      <c r="A27" s="80" t="s">
        <v>145</v>
      </c>
      <c r="B27" s="159" t="s">
        <v>47</v>
      </c>
      <c r="C27" s="156">
        <v>5</v>
      </c>
      <c r="D27" s="140">
        <f t="shared" ca="1" si="7"/>
        <v>9</v>
      </c>
      <c r="E27" s="79">
        <f t="shared" ca="1" si="8"/>
        <v>14</v>
      </c>
    </row>
    <row r="28" spans="1:5" x14ac:dyDescent="0.3">
      <c r="A28" s="155" t="s">
        <v>145</v>
      </c>
      <c r="B28" s="160" t="s">
        <v>48</v>
      </c>
      <c r="C28" s="174">
        <v>4</v>
      </c>
      <c r="D28" s="142">
        <f t="shared" ca="1" si="7"/>
        <v>3</v>
      </c>
      <c r="E28" s="82">
        <f t="shared" ca="1" si="8"/>
        <v>7</v>
      </c>
    </row>
    <row r="29" spans="1:5" x14ac:dyDescent="0.3">
      <c r="A29" s="158" t="s">
        <v>146</v>
      </c>
      <c r="B29" s="159" t="s">
        <v>46</v>
      </c>
      <c r="C29" s="156">
        <v>2</v>
      </c>
      <c r="D29" s="141">
        <f t="shared" ca="1" si="7"/>
        <v>11</v>
      </c>
      <c r="E29" s="77">
        <f t="shared" ref="E29:E31" ca="1" si="9">D29+C29</f>
        <v>13</v>
      </c>
    </row>
    <row r="30" spans="1:5" x14ac:dyDescent="0.3">
      <c r="A30" s="80" t="s">
        <v>146</v>
      </c>
      <c r="B30" s="159" t="s">
        <v>47</v>
      </c>
      <c r="C30" s="156">
        <v>4</v>
      </c>
      <c r="D30" s="140">
        <f t="shared" ca="1" si="7"/>
        <v>4</v>
      </c>
      <c r="E30" s="79">
        <f t="shared" ca="1" si="9"/>
        <v>8</v>
      </c>
    </row>
    <row r="31" spans="1:5" x14ac:dyDescent="0.3">
      <c r="A31" s="155" t="s">
        <v>146</v>
      </c>
      <c r="B31" s="160" t="s">
        <v>48</v>
      </c>
      <c r="C31" s="174">
        <v>2</v>
      </c>
      <c r="D31" s="142">
        <f t="shared" ca="1" si="7"/>
        <v>5</v>
      </c>
      <c r="E31" s="82">
        <f t="shared" ca="1" si="9"/>
        <v>7</v>
      </c>
    </row>
    <row r="32" spans="1:5" x14ac:dyDescent="0.3">
      <c r="A32" s="155"/>
      <c r="B32" s="160" t="s">
        <v>93</v>
      </c>
      <c r="C32" s="157"/>
      <c r="D32" s="142">
        <f ca="1">RANDBETWEEN(1,20)</f>
        <v>19</v>
      </c>
      <c r="E32" s="82">
        <f ca="1">D32+C32</f>
        <v>19</v>
      </c>
    </row>
    <row r="33" spans="1:5" x14ac:dyDescent="0.3">
      <c r="A33" s="155"/>
      <c r="B33" s="160" t="s">
        <v>101</v>
      </c>
      <c r="C33" s="157"/>
      <c r="D33" s="142">
        <f ca="1">RANDBETWEEN(1,20)</f>
        <v>1</v>
      </c>
      <c r="E33" s="82">
        <f ca="1">D33+C33</f>
        <v>1</v>
      </c>
    </row>
    <row r="34" spans="1:5" x14ac:dyDescent="0.3">
      <c r="A34" s="155"/>
      <c r="B34" s="160" t="s">
        <v>98</v>
      </c>
      <c r="C34" s="157"/>
      <c r="D34" s="142">
        <f ca="1">RANDBETWEEN(1,20)</f>
        <v>15</v>
      </c>
      <c r="E34" s="82">
        <f ca="1">D34+C34</f>
        <v>15</v>
      </c>
    </row>
    <row r="35" spans="1:5" x14ac:dyDescent="0.3">
      <c r="A35" s="155"/>
      <c r="B35" s="160" t="s">
        <v>99</v>
      </c>
      <c r="C35" s="157"/>
      <c r="D35" s="142">
        <f ca="1">RANDBETWEEN(1,20)</f>
        <v>9</v>
      </c>
      <c r="E35" s="82">
        <f ca="1">D35+C35</f>
        <v>9</v>
      </c>
    </row>
    <row r="36" spans="1:5" x14ac:dyDescent="0.3">
      <c r="A36" s="155"/>
      <c r="B36" s="160" t="s">
        <v>90</v>
      </c>
      <c r="C36" s="157"/>
      <c r="D36" s="142">
        <f ca="1">RANDBETWEEN(1,20)</f>
        <v>5</v>
      </c>
      <c r="E36" s="82">
        <f ca="1">D36+C36</f>
        <v>5</v>
      </c>
    </row>
  </sheetData>
  <conditionalFormatting sqref="A2">
    <cfRule type="cellIs" dxfId="212" priority="235" operator="equal">
      <formula>"No"</formula>
    </cfRule>
    <cfRule type="cellIs" dxfId="211" priority="236" operator="equal">
      <formula>"Yes"</formula>
    </cfRule>
  </conditionalFormatting>
  <conditionalFormatting sqref="A3:A4">
    <cfRule type="cellIs" dxfId="210" priority="233" operator="equal">
      <formula>"No"</formula>
    </cfRule>
    <cfRule type="cellIs" dxfId="209" priority="234" operator="equal">
      <formula>"Yes"</formula>
    </cfRule>
  </conditionalFormatting>
  <conditionalFormatting sqref="A2">
    <cfRule type="cellIs" dxfId="208" priority="247" operator="equal">
      <formula>"No"</formula>
    </cfRule>
    <cfRule type="cellIs" dxfId="207" priority="248" operator="equal">
      <formula>"Yes"</formula>
    </cfRule>
  </conditionalFormatting>
  <conditionalFormatting sqref="A3:A4">
    <cfRule type="cellIs" dxfId="206" priority="245" operator="equal">
      <formula>"No"</formula>
    </cfRule>
    <cfRule type="cellIs" dxfId="205" priority="246" operator="equal">
      <formula>"Yes"</formula>
    </cfRule>
  </conditionalFormatting>
  <conditionalFormatting sqref="A2">
    <cfRule type="cellIs" dxfId="204" priority="243" operator="equal">
      <formula>"No"</formula>
    </cfRule>
    <cfRule type="cellIs" dxfId="203" priority="244" operator="equal">
      <formula>"Yes"</formula>
    </cfRule>
  </conditionalFormatting>
  <conditionalFormatting sqref="A3:A4">
    <cfRule type="cellIs" dxfId="202" priority="241" operator="equal">
      <formula>"No"</formula>
    </cfRule>
    <cfRule type="cellIs" dxfId="201" priority="242" operator="equal">
      <formula>"Yes"</formula>
    </cfRule>
  </conditionalFormatting>
  <conditionalFormatting sqref="A2">
    <cfRule type="cellIs" dxfId="200" priority="239" operator="equal">
      <formula>"No"</formula>
    </cfRule>
    <cfRule type="cellIs" dxfId="199" priority="240" operator="equal">
      <formula>"Yes"</formula>
    </cfRule>
  </conditionalFormatting>
  <conditionalFormatting sqref="A3:A4">
    <cfRule type="cellIs" dxfId="198" priority="237" operator="equal">
      <formula>"No"</formula>
    </cfRule>
    <cfRule type="cellIs" dxfId="197" priority="238" operator="equal">
      <formula>"Yes"</formula>
    </cfRule>
  </conditionalFormatting>
  <conditionalFormatting sqref="A26">
    <cfRule type="cellIs" dxfId="196" priority="225" operator="equal">
      <formula>"No"</formula>
    </cfRule>
    <cfRule type="cellIs" dxfId="195" priority="226" operator="equal">
      <formula>"Yes"</formula>
    </cfRule>
  </conditionalFormatting>
  <conditionalFormatting sqref="A26">
    <cfRule type="cellIs" dxfId="194" priority="231" operator="equal">
      <formula>"No"</formula>
    </cfRule>
    <cfRule type="cellIs" dxfId="193" priority="232" operator="equal">
      <formula>"Yes"</formula>
    </cfRule>
  </conditionalFormatting>
  <conditionalFormatting sqref="A26">
    <cfRule type="cellIs" dxfId="192" priority="229" operator="equal">
      <formula>"No"</formula>
    </cfRule>
    <cfRule type="cellIs" dxfId="191" priority="230" operator="equal">
      <formula>"Yes"</formula>
    </cfRule>
  </conditionalFormatting>
  <conditionalFormatting sqref="A26">
    <cfRule type="cellIs" dxfId="190" priority="227" operator="equal">
      <formula>"No"</formula>
    </cfRule>
    <cfRule type="cellIs" dxfId="189" priority="228" operator="equal">
      <formula>"Yes"</formula>
    </cfRule>
  </conditionalFormatting>
  <conditionalFormatting sqref="A27:A28">
    <cfRule type="cellIs" dxfId="188" priority="217" operator="equal">
      <formula>"No"</formula>
    </cfRule>
    <cfRule type="cellIs" dxfId="187" priority="218" operator="equal">
      <formula>"Yes"</formula>
    </cfRule>
  </conditionalFormatting>
  <conditionalFormatting sqref="A27:A28">
    <cfRule type="cellIs" dxfId="186" priority="223" operator="equal">
      <formula>"No"</formula>
    </cfRule>
    <cfRule type="cellIs" dxfId="185" priority="224" operator="equal">
      <formula>"Yes"</formula>
    </cfRule>
  </conditionalFormatting>
  <conditionalFormatting sqref="A27:A28">
    <cfRule type="cellIs" dxfId="184" priority="221" operator="equal">
      <formula>"No"</formula>
    </cfRule>
    <cfRule type="cellIs" dxfId="183" priority="222" operator="equal">
      <formula>"Yes"</formula>
    </cfRule>
  </conditionalFormatting>
  <conditionalFormatting sqref="A27:A28">
    <cfRule type="cellIs" dxfId="182" priority="219" operator="equal">
      <formula>"No"</formula>
    </cfRule>
    <cfRule type="cellIs" dxfId="181" priority="220" operator="equal">
      <formula>"Yes"</formula>
    </cfRule>
  </conditionalFormatting>
  <conditionalFormatting sqref="A29">
    <cfRule type="cellIs" dxfId="180" priority="169" operator="equal">
      <formula>"No"</formula>
    </cfRule>
    <cfRule type="cellIs" dxfId="179" priority="170" operator="equal">
      <formula>"Yes"</formula>
    </cfRule>
  </conditionalFormatting>
  <conditionalFormatting sqref="A29">
    <cfRule type="cellIs" dxfId="178" priority="175" operator="equal">
      <formula>"No"</formula>
    </cfRule>
    <cfRule type="cellIs" dxfId="177" priority="176" operator="equal">
      <formula>"Yes"</formula>
    </cfRule>
  </conditionalFormatting>
  <conditionalFormatting sqref="A29">
    <cfRule type="cellIs" dxfId="176" priority="173" operator="equal">
      <formula>"No"</formula>
    </cfRule>
    <cfRule type="cellIs" dxfId="175" priority="174" operator="equal">
      <formula>"Yes"</formula>
    </cfRule>
  </conditionalFormatting>
  <conditionalFormatting sqref="A29">
    <cfRule type="cellIs" dxfId="174" priority="171" operator="equal">
      <formula>"No"</formula>
    </cfRule>
    <cfRule type="cellIs" dxfId="173" priority="172" operator="equal">
      <formula>"Yes"</formula>
    </cfRule>
  </conditionalFormatting>
  <conditionalFormatting sqref="A30">
    <cfRule type="cellIs" dxfId="172" priority="161" operator="equal">
      <formula>"No"</formula>
    </cfRule>
    <cfRule type="cellIs" dxfId="171" priority="162" operator="equal">
      <formula>"Yes"</formula>
    </cfRule>
  </conditionalFormatting>
  <conditionalFormatting sqref="A30">
    <cfRule type="cellIs" dxfId="170" priority="167" operator="equal">
      <formula>"No"</formula>
    </cfRule>
    <cfRule type="cellIs" dxfId="169" priority="168" operator="equal">
      <formula>"Yes"</formula>
    </cfRule>
  </conditionalFormatting>
  <conditionalFormatting sqref="A30">
    <cfRule type="cellIs" dxfId="168" priority="165" operator="equal">
      <formula>"No"</formula>
    </cfRule>
    <cfRule type="cellIs" dxfId="167" priority="166" operator="equal">
      <formula>"Yes"</formula>
    </cfRule>
  </conditionalFormatting>
  <conditionalFormatting sqref="A30">
    <cfRule type="cellIs" dxfId="166" priority="163" operator="equal">
      <formula>"No"</formula>
    </cfRule>
    <cfRule type="cellIs" dxfId="165" priority="164" operator="equal">
      <formula>"Yes"</formula>
    </cfRule>
  </conditionalFormatting>
  <conditionalFormatting sqref="A5">
    <cfRule type="cellIs" dxfId="164" priority="147" operator="equal">
      <formula>"No"</formula>
    </cfRule>
    <cfRule type="cellIs" dxfId="163" priority="148" operator="equal">
      <formula>"Yes"</formula>
    </cfRule>
  </conditionalFormatting>
  <conditionalFormatting sqref="A6:A7">
    <cfRule type="cellIs" dxfId="162" priority="145" operator="equal">
      <formula>"No"</formula>
    </cfRule>
    <cfRule type="cellIs" dxfId="161" priority="146" operator="equal">
      <formula>"Yes"</formula>
    </cfRule>
  </conditionalFormatting>
  <conditionalFormatting sqref="A5">
    <cfRule type="cellIs" dxfId="160" priority="159" operator="equal">
      <formula>"No"</formula>
    </cfRule>
    <cfRule type="cellIs" dxfId="159" priority="160" operator="equal">
      <formula>"Yes"</formula>
    </cfRule>
  </conditionalFormatting>
  <conditionalFormatting sqref="A6:A7">
    <cfRule type="cellIs" dxfId="158" priority="157" operator="equal">
      <formula>"No"</formula>
    </cfRule>
    <cfRule type="cellIs" dxfId="157" priority="158" operator="equal">
      <formula>"Yes"</formula>
    </cfRule>
  </conditionalFormatting>
  <conditionalFormatting sqref="A5">
    <cfRule type="cellIs" dxfId="156" priority="155" operator="equal">
      <formula>"No"</formula>
    </cfRule>
    <cfRule type="cellIs" dxfId="155" priority="156" operator="equal">
      <formula>"Yes"</formula>
    </cfRule>
  </conditionalFormatting>
  <conditionalFormatting sqref="A6:A7">
    <cfRule type="cellIs" dxfId="154" priority="153" operator="equal">
      <formula>"No"</formula>
    </cfRule>
    <cfRule type="cellIs" dxfId="153" priority="154" operator="equal">
      <formula>"Yes"</formula>
    </cfRule>
  </conditionalFormatting>
  <conditionalFormatting sqref="A5">
    <cfRule type="cellIs" dxfId="152" priority="151" operator="equal">
      <formula>"No"</formula>
    </cfRule>
    <cfRule type="cellIs" dxfId="151" priority="152" operator="equal">
      <formula>"Yes"</formula>
    </cfRule>
  </conditionalFormatting>
  <conditionalFormatting sqref="A6:A7">
    <cfRule type="cellIs" dxfId="150" priority="149" operator="equal">
      <formula>"No"</formula>
    </cfRule>
    <cfRule type="cellIs" dxfId="149" priority="150" operator="equal">
      <formula>"Yes"</formula>
    </cfRule>
  </conditionalFormatting>
  <conditionalFormatting sqref="A8 A11 A14 A17 A20 A23">
    <cfRule type="cellIs" dxfId="148" priority="131" operator="equal">
      <formula>"No"</formula>
    </cfRule>
    <cfRule type="cellIs" dxfId="147" priority="132" operator="equal">
      <formula>"Yes"</formula>
    </cfRule>
  </conditionalFormatting>
  <conditionalFormatting sqref="A9:A10 A12:A13 A15:A16 A18:A19 A21:A22 A24:A25">
    <cfRule type="cellIs" dxfId="146" priority="129" operator="equal">
      <formula>"No"</formula>
    </cfRule>
    <cfRule type="cellIs" dxfId="145" priority="130" operator="equal">
      <formula>"Yes"</formula>
    </cfRule>
  </conditionalFormatting>
  <conditionalFormatting sqref="A8 A11 A14 A17 A20 A23">
    <cfRule type="cellIs" dxfId="144" priority="143" operator="equal">
      <formula>"No"</formula>
    </cfRule>
    <cfRule type="cellIs" dxfId="143" priority="144" operator="equal">
      <formula>"Yes"</formula>
    </cfRule>
  </conditionalFormatting>
  <conditionalFormatting sqref="A9:A10 A12:A13 A15:A16 A18:A19 A21:A22 A24:A25">
    <cfRule type="cellIs" dxfId="142" priority="141" operator="equal">
      <formula>"No"</formula>
    </cfRule>
    <cfRule type="cellIs" dxfId="141" priority="142" operator="equal">
      <formula>"Yes"</formula>
    </cfRule>
  </conditionalFormatting>
  <conditionalFormatting sqref="A8 A11 A14 A17 A20 A23">
    <cfRule type="cellIs" dxfId="140" priority="139" operator="equal">
      <formula>"No"</formula>
    </cfRule>
    <cfRule type="cellIs" dxfId="139" priority="140" operator="equal">
      <formula>"Yes"</formula>
    </cfRule>
  </conditionalFormatting>
  <conditionalFormatting sqref="A9:A10 A12:A13 A15:A16 A18:A19 A21:A22 A24:A25">
    <cfRule type="cellIs" dxfId="138" priority="137" operator="equal">
      <formula>"No"</formula>
    </cfRule>
    <cfRule type="cellIs" dxfId="137" priority="138" operator="equal">
      <formula>"Yes"</formula>
    </cfRule>
  </conditionalFormatting>
  <conditionalFormatting sqref="A8 A11 A14 A17 A20 A23">
    <cfRule type="cellIs" dxfId="136" priority="135" operator="equal">
      <formula>"No"</formula>
    </cfRule>
    <cfRule type="cellIs" dxfId="135" priority="136" operator="equal">
      <formula>"Yes"</formula>
    </cfRule>
  </conditionalFormatting>
  <conditionalFormatting sqref="A9:A10 A12:A13 A15:A16 A18:A19 A21:A22 A24:A25">
    <cfRule type="cellIs" dxfId="134" priority="133" operator="equal">
      <formula>"No"</formula>
    </cfRule>
    <cfRule type="cellIs" dxfId="133" priority="134" operator="equal">
      <formula>"Yes"</formula>
    </cfRule>
  </conditionalFormatting>
  <conditionalFormatting sqref="A29">
    <cfRule type="cellIs" dxfId="132" priority="121" operator="equal">
      <formula>"No"</formula>
    </cfRule>
    <cfRule type="cellIs" dxfId="131" priority="122" operator="equal">
      <formula>"Yes"</formula>
    </cfRule>
  </conditionalFormatting>
  <conditionalFormatting sqref="A29">
    <cfRule type="cellIs" dxfId="130" priority="127" operator="equal">
      <formula>"No"</formula>
    </cfRule>
    <cfRule type="cellIs" dxfId="129" priority="128" operator="equal">
      <formula>"Yes"</formula>
    </cfRule>
  </conditionalFormatting>
  <conditionalFormatting sqref="A29">
    <cfRule type="cellIs" dxfId="128" priority="125" operator="equal">
      <formula>"No"</formula>
    </cfRule>
    <cfRule type="cellIs" dxfId="127" priority="126" operator="equal">
      <formula>"Yes"</formula>
    </cfRule>
  </conditionalFormatting>
  <conditionalFormatting sqref="A29">
    <cfRule type="cellIs" dxfId="126" priority="123" operator="equal">
      <formula>"No"</formula>
    </cfRule>
    <cfRule type="cellIs" dxfId="125" priority="124" operator="equal">
      <formula>"Yes"</formula>
    </cfRule>
  </conditionalFormatting>
  <conditionalFormatting sqref="A30:A31">
    <cfRule type="cellIs" dxfId="124" priority="113" operator="equal">
      <formula>"No"</formula>
    </cfRule>
    <cfRule type="cellIs" dxfId="123" priority="114" operator="equal">
      <formula>"Yes"</formula>
    </cfRule>
  </conditionalFormatting>
  <conditionalFormatting sqref="A30:A31">
    <cfRule type="cellIs" dxfId="122" priority="119" operator="equal">
      <formula>"No"</formula>
    </cfRule>
    <cfRule type="cellIs" dxfId="121" priority="120" operator="equal">
      <formula>"Yes"</formula>
    </cfRule>
  </conditionalFormatting>
  <conditionalFormatting sqref="A30:A31">
    <cfRule type="cellIs" dxfId="120" priority="117" operator="equal">
      <formula>"No"</formula>
    </cfRule>
    <cfRule type="cellIs" dxfId="119" priority="118" operator="equal">
      <formula>"Yes"</formula>
    </cfRule>
  </conditionalFormatting>
  <conditionalFormatting sqref="A30:A31">
    <cfRule type="cellIs" dxfId="118" priority="115" operator="equal">
      <formula>"No"</formula>
    </cfRule>
    <cfRule type="cellIs" dxfId="117" priority="116" operator="equal">
      <formula>"Yes"</formula>
    </cfRule>
  </conditionalFormatting>
  <conditionalFormatting sqref="A32">
    <cfRule type="cellIs" dxfId="116" priority="105" operator="equal">
      <formula>"No"</formula>
    </cfRule>
    <cfRule type="cellIs" dxfId="115" priority="106" operator="equal">
      <formula>"Yes"</formula>
    </cfRule>
  </conditionalFormatting>
  <conditionalFormatting sqref="A32">
    <cfRule type="cellIs" dxfId="114" priority="111" operator="equal">
      <formula>"No"</formula>
    </cfRule>
    <cfRule type="cellIs" dxfId="113" priority="112" operator="equal">
      <formula>"Yes"</formula>
    </cfRule>
  </conditionalFormatting>
  <conditionalFormatting sqref="A32">
    <cfRule type="cellIs" dxfId="112" priority="109" operator="equal">
      <formula>"No"</formula>
    </cfRule>
    <cfRule type="cellIs" dxfId="111" priority="110" operator="equal">
      <formula>"Yes"</formula>
    </cfRule>
  </conditionalFormatting>
  <conditionalFormatting sqref="A32">
    <cfRule type="cellIs" dxfId="110" priority="107" operator="equal">
      <formula>"No"</formula>
    </cfRule>
    <cfRule type="cellIs" dxfId="109" priority="108" operator="equal">
      <formula>"Yes"</formula>
    </cfRule>
  </conditionalFormatting>
  <conditionalFormatting sqref="A33">
    <cfRule type="cellIs" dxfId="108" priority="97" operator="equal">
      <formula>"No"</formula>
    </cfRule>
    <cfRule type="cellIs" dxfId="107" priority="98" operator="equal">
      <formula>"Yes"</formula>
    </cfRule>
  </conditionalFormatting>
  <conditionalFormatting sqref="A33">
    <cfRule type="cellIs" dxfId="106" priority="103" operator="equal">
      <formula>"No"</formula>
    </cfRule>
    <cfRule type="cellIs" dxfId="105" priority="104" operator="equal">
      <formula>"Yes"</formula>
    </cfRule>
  </conditionalFormatting>
  <conditionalFormatting sqref="A33">
    <cfRule type="cellIs" dxfId="104" priority="101" operator="equal">
      <formula>"No"</formula>
    </cfRule>
    <cfRule type="cellIs" dxfId="103" priority="102" operator="equal">
      <formula>"Yes"</formula>
    </cfRule>
  </conditionalFormatting>
  <conditionalFormatting sqref="A33">
    <cfRule type="cellIs" dxfId="102" priority="99" operator="equal">
      <formula>"No"</formula>
    </cfRule>
    <cfRule type="cellIs" dxfId="101" priority="100" operator="equal">
      <formula>"Yes"</formula>
    </cfRule>
  </conditionalFormatting>
  <conditionalFormatting sqref="A26">
    <cfRule type="cellIs" dxfId="100" priority="83" operator="equal">
      <formula>"No"</formula>
    </cfRule>
    <cfRule type="cellIs" dxfId="99" priority="84" operator="equal">
      <formula>"Yes"</formula>
    </cfRule>
  </conditionalFormatting>
  <conditionalFormatting sqref="A27:A28">
    <cfRule type="cellIs" dxfId="98" priority="81" operator="equal">
      <formula>"No"</formula>
    </cfRule>
    <cfRule type="cellIs" dxfId="97" priority="82" operator="equal">
      <formula>"Yes"</formula>
    </cfRule>
  </conditionalFormatting>
  <conditionalFormatting sqref="A26">
    <cfRule type="cellIs" dxfId="96" priority="95" operator="equal">
      <formula>"No"</formula>
    </cfRule>
    <cfRule type="cellIs" dxfId="95" priority="96" operator="equal">
      <formula>"Yes"</formula>
    </cfRule>
  </conditionalFormatting>
  <conditionalFormatting sqref="A27:A28">
    <cfRule type="cellIs" dxfId="94" priority="93" operator="equal">
      <formula>"No"</formula>
    </cfRule>
    <cfRule type="cellIs" dxfId="93" priority="94" operator="equal">
      <formula>"Yes"</formula>
    </cfRule>
  </conditionalFormatting>
  <conditionalFormatting sqref="A26">
    <cfRule type="cellIs" dxfId="92" priority="91" operator="equal">
      <formula>"No"</formula>
    </cfRule>
    <cfRule type="cellIs" dxfId="91" priority="92" operator="equal">
      <formula>"Yes"</formula>
    </cfRule>
  </conditionalFormatting>
  <conditionalFormatting sqref="A27:A28">
    <cfRule type="cellIs" dxfId="90" priority="89" operator="equal">
      <formula>"No"</formula>
    </cfRule>
    <cfRule type="cellIs" dxfId="89" priority="90" operator="equal">
      <formula>"Yes"</formula>
    </cfRule>
  </conditionalFormatting>
  <conditionalFormatting sqref="A26">
    <cfRule type="cellIs" dxfId="88" priority="87" operator="equal">
      <formula>"No"</formula>
    </cfRule>
    <cfRule type="cellIs" dxfId="87" priority="88" operator="equal">
      <formula>"Yes"</formula>
    </cfRule>
  </conditionalFormatting>
  <conditionalFormatting sqref="A27:A28">
    <cfRule type="cellIs" dxfId="86" priority="85" operator="equal">
      <formula>"No"</formula>
    </cfRule>
    <cfRule type="cellIs" dxfId="85" priority="86" operator="equal">
      <formula>"Yes"</formula>
    </cfRule>
  </conditionalFormatting>
  <conditionalFormatting sqref="A29">
    <cfRule type="cellIs" dxfId="84" priority="73" operator="equal">
      <formula>"No"</formula>
    </cfRule>
    <cfRule type="cellIs" dxfId="83" priority="74" operator="equal">
      <formula>"Yes"</formula>
    </cfRule>
  </conditionalFormatting>
  <conditionalFormatting sqref="A29">
    <cfRule type="cellIs" dxfId="82" priority="79" operator="equal">
      <formula>"No"</formula>
    </cfRule>
    <cfRule type="cellIs" dxfId="81" priority="80" operator="equal">
      <formula>"Yes"</formula>
    </cfRule>
  </conditionalFormatting>
  <conditionalFormatting sqref="A29">
    <cfRule type="cellIs" dxfId="80" priority="77" operator="equal">
      <formula>"No"</formula>
    </cfRule>
    <cfRule type="cellIs" dxfId="79" priority="78" operator="equal">
      <formula>"Yes"</formula>
    </cfRule>
  </conditionalFormatting>
  <conditionalFormatting sqref="A29">
    <cfRule type="cellIs" dxfId="78" priority="75" operator="equal">
      <formula>"No"</formula>
    </cfRule>
    <cfRule type="cellIs" dxfId="77" priority="76" operator="equal">
      <formula>"Yes"</formula>
    </cfRule>
  </conditionalFormatting>
  <conditionalFormatting sqref="A30:A31">
    <cfRule type="cellIs" dxfId="76" priority="65" operator="equal">
      <formula>"No"</formula>
    </cfRule>
    <cfRule type="cellIs" dxfId="75" priority="66" operator="equal">
      <formula>"Yes"</formula>
    </cfRule>
  </conditionalFormatting>
  <conditionalFormatting sqref="A30:A31">
    <cfRule type="cellIs" dxfId="74" priority="71" operator="equal">
      <formula>"No"</formula>
    </cfRule>
    <cfRule type="cellIs" dxfId="73" priority="72" operator="equal">
      <formula>"Yes"</formula>
    </cfRule>
  </conditionalFormatting>
  <conditionalFormatting sqref="A30:A31">
    <cfRule type="cellIs" dxfId="72" priority="69" operator="equal">
      <formula>"No"</formula>
    </cfRule>
    <cfRule type="cellIs" dxfId="71" priority="70" operator="equal">
      <formula>"Yes"</formula>
    </cfRule>
  </conditionalFormatting>
  <conditionalFormatting sqref="A30:A31">
    <cfRule type="cellIs" dxfId="70" priority="67" operator="equal">
      <formula>"No"</formula>
    </cfRule>
    <cfRule type="cellIs" dxfId="69" priority="68" operator="equal">
      <formula>"Yes"</formula>
    </cfRule>
  </conditionalFormatting>
  <conditionalFormatting sqref="A32">
    <cfRule type="cellIs" dxfId="68" priority="57" operator="equal">
      <formula>"No"</formula>
    </cfRule>
    <cfRule type="cellIs" dxfId="67" priority="58" operator="equal">
      <formula>"Yes"</formula>
    </cfRule>
  </conditionalFormatting>
  <conditionalFormatting sqref="A32">
    <cfRule type="cellIs" dxfId="66" priority="63" operator="equal">
      <formula>"No"</formula>
    </cfRule>
    <cfRule type="cellIs" dxfId="65" priority="64" operator="equal">
      <formula>"Yes"</formula>
    </cfRule>
  </conditionalFormatting>
  <conditionalFormatting sqref="A32">
    <cfRule type="cellIs" dxfId="64" priority="61" operator="equal">
      <formula>"No"</formula>
    </cfRule>
    <cfRule type="cellIs" dxfId="63" priority="62" operator="equal">
      <formula>"Yes"</formula>
    </cfRule>
  </conditionalFormatting>
  <conditionalFormatting sqref="A32">
    <cfRule type="cellIs" dxfId="62" priority="59" operator="equal">
      <formula>"No"</formula>
    </cfRule>
    <cfRule type="cellIs" dxfId="61" priority="60" operator="equal">
      <formula>"Yes"</formula>
    </cfRule>
  </conditionalFormatting>
  <conditionalFormatting sqref="A33">
    <cfRule type="cellIs" dxfId="60" priority="49" operator="equal">
      <formula>"No"</formula>
    </cfRule>
    <cfRule type="cellIs" dxfId="59" priority="50" operator="equal">
      <formula>"Yes"</formula>
    </cfRule>
  </conditionalFormatting>
  <conditionalFormatting sqref="A33">
    <cfRule type="cellIs" dxfId="58" priority="55" operator="equal">
      <formula>"No"</formula>
    </cfRule>
    <cfRule type="cellIs" dxfId="57" priority="56" operator="equal">
      <formula>"Yes"</formula>
    </cfRule>
  </conditionalFormatting>
  <conditionalFormatting sqref="A33">
    <cfRule type="cellIs" dxfId="56" priority="53" operator="equal">
      <formula>"No"</formula>
    </cfRule>
    <cfRule type="cellIs" dxfId="55" priority="54" operator="equal">
      <formula>"Yes"</formula>
    </cfRule>
  </conditionalFormatting>
  <conditionalFormatting sqref="A33">
    <cfRule type="cellIs" dxfId="54" priority="51" operator="equal">
      <formula>"No"</formula>
    </cfRule>
    <cfRule type="cellIs" dxfId="53" priority="52" operator="equal">
      <formula>"Yes"</formula>
    </cfRule>
  </conditionalFormatting>
  <conditionalFormatting sqref="A32">
    <cfRule type="cellIs" dxfId="52" priority="41" operator="equal">
      <formula>"No"</formula>
    </cfRule>
    <cfRule type="cellIs" dxfId="51" priority="42" operator="equal">
      <formula>"Yes"</formula>
    </cfRule>
  </conditionalFormatting>
  <conditionalFormatting sqref="A32">
    <cfRule type="cellIs" dxfId="50" priority="47" operator="equal">
      <formula>"No"</formula>
    </cfRule>
    <cfRule type="cellIs" dxfId="49" priority="48" operator="equal">
      <formula>"Yes"</formula>
    </cfRule>
  </conditionalFormatting>
  <conditionalFormatting sqref="A32">
    <cfRule type="cellIs" dxfId="48" priority="45" operator="equal">
      <formula>"No"</formula>
    </cfRule>
    <cfRule type="cellIs" dxfId="47" priority="46" operator="equal">
      <formula>"Yes"</formula>
    </cfRule>
  </conditionalFormatting>
  <conditionalFormatting sqref="A32">
    <cfRule type="cellIs" dxfId="46" priority="43" operator="equal">
      <formula>"No"</formula>
    </cfRule>
    <cfRule type="cellIs" dxfId="45" priority="44" operator="equal">
      <formula>"Yes"</formula>
    </cfRule>
  </conditionalFormatting>
  <conditionalFormatting sqref="A33:A34">
    <cfRule type="cellIs" dxfId="44" priority="33" operator="equal">
      <formula>"No"</formula>
    </cfRule>
    <cfRule type="cellIs" dxfId="43" priority="34" operator="equal">
      <formula>"Yes"</formula>
    </cfRule>
  </conditionalFormatting>
  <conditionalFormatting sqref="A33:A34">
    <cfRule type="cellIs" dxfId="42" priority="39" operator="equal">
      <formula>"No"</formula>
    </cfRule>
    <cfRule type="cellIs" dxfId="41" priority="40" operator="equal">
      <formula>"Yes"</formula>
    </cfRule>
  </conditionalFormatting>
  <conditionalFormatting sqref="A33:A34">
    <cfRule type="cellIs" dxfId="40" priority="37" operator="equal">
      <formula>"No"</formula>
    </cfRule>
    <cfRule type="cellIs" dxfId="39" priority="38" operator="equal">
      <formula>"Yes"</formula>
    </cfRule>
  </conditionalFormatting>
  <conditionalFormatting sqref="A33:A34">
    <cfRule type="cellIs" dxfId="38" priority="35" operator="equal">
      <formula>"No"</formula>
    </cfRule>
    <cfRule type="cellIs" dxfId="37" priority="36" operator="equal">
      <formula>"Yes"</formula>
    </cfRule>
  </conditionalFormatting>
  <conditionalFormatting sqref="A35">
    <cfRule type="cellIs" dxfId="36" priority="25" operator="equal">
      <formula>"No"</formula>
    </cfRule>
    <cfRule type="cellIs" dxfId="35" priority="26" operator="equal">
      <formula>"Yes"</formula>
    </cfRule>
  </conditionalFormatting>
  <conditionalFormatting sqref="A35">
    <cfRule type="cellIs" dxfId="34" priority="31" operator="equal">
      <formula>"No"</formula>
    </cfRule>
    <cfRule type="cellIs" dxfId="33" priority="32" operator="equal">
      <formula>"Yes"</formula>
    </cfRule>
  </conditionalFormatting>
  <conditionalFormatting sqref="A35">
    <cfRule type="cellIs" dxfId="32" priority="29" operator="equal">
      <formula>"No"</formula>
    </cfRule>
    <cfRule type="cellIs" dxfId="31" priority="30" operator="equal">
      <formula>"Yes"</formula>
    </cfRule>
  </conditionalFormatting>
  <conditionalFormatting sqref="A35">
    <cfRule type="cellIs" dxfId="30" priority="27" operator="equal">
      <formula>"No"</formula>
    </cfRule>
    <cfRule type="cellIs" dxfId="29" priority="28" operator="equal">
      <formula>"Yes"</formula>
    </cfRule>
  </conditionalFormatting>
  <conditionalFormatting sqref="A36">
    <cfRule type="cellIs" dxfId="28" priority="17" operator="equal">
      <formula>"No"</formula>
    </cfRule>
    <cfRule type="cellIs" dxfId="27" priority="18" operator="equal">
      <formula>"Yes"</formula>
    </cfRule>
  </conditionalFormatting>
  <conditionalFormatting sqref="A36">
    <cfRule type="cellIs" dxfId="26" priority="23" operator="equal">
      <formula>"No"</formula>
    </cfRule>
    <cfRule type="cellIs" dxfId="25" priority="24" operator="equal">
      <formula>"Yes"</formula>
    </cfRule>
  </conditionalFormatting>
  <conditionalFormatting sqref="A36">
    <cfRule type="cellIs" dxfId="24" priority="21" operator="equal">
      <formula>"No"</formula>
    </cfRule>
    <cfRule type="cellIs" dxfId="23" priority="22" operator="equal">
      <formula>"Yes"</formula>
    </cfRule>
  </conditionalFormatting>
  <conditionalFormatting sqref="A36">
    <cfRule type="cellIs" dxfId="22" priority="19" operator="equal">
      <formula>"No"</formula>
    </cfRule>
    <cfRule type="cellIs" dxfId="21" priority="20" operator="equal">
      <formula>"Yes"</formula>
    </cfRule>
  </conditionalFormatting>
  <conditionalFormatting sqref="A29">
    <cfRule type="cellIs" dxfId="20" priority="3" operator="equal">
      <formula>"No"</formula>
    </cfRule>
    <cfRule type="cellIs" dxfId="19" priority="4" operator="equal">
      <formula>"Yes"</formula>
    </cfRule>
  </conditionalFormatting>
  <conditionalFormatting sqref="A30:A31">
    <cfRule type="cellIs" dxfId="18" priority="1" operator="equal">
      <formula>"No"</formula>
    </cfRule>
    <cfRule type="cellIs" dxfId="17" priority="2" operator="equal">
      <formula>"Yes"</formula>
    </cfRule>
  </conditionalFormatting>
  <conditionalFormatting sqref="A29">
    <cfRule type="cellIs" dxfId="16" priority="15" operator="equal">
      <formula>"No"</formula>
    </cfRule>
    <cfRule type="cellIs" dxfId="15" priority="16" operator="equal">
      <formula>"Yes"</formula>
    </cfRule>
  </conditionalFormatting>
  <conditionalFormatting sqref="A30:A31">
    <cfRule type="cellIs" dxfId="14" priority="13" operator="equal">
      <formula>"No"</formula>
    </cfRule>
    <cfRule type="cellIs" dxfId="13" priority="14" operator="equal">
      <formula>"Yes"</formula>
    </cfRule>
  </conditionalFormatting>
  <conditionalFormatting sqref="A29">
    <cfRule type="cellIs" dxfId="12" priority="11" operator="equal">
      <formula>"No"</formula>
    </cfRule>
    <cfRule type="cellIs" dxfId="11" priority="12" operator="equal">
      <formula>"Yes"</formula>
    </cfRule>
  </conditionalFormatting>
  <conditionalFormatting sqref="A30:A31">
    <cfRule type="cellIs" dxfId="10" priority="9" operator="equal">
      <formula>"No"</formula>
    </cfRule>
    <cfRule type="cellIs" dxfId="9" priority="10" operator="equal">
      <formula>"Yes"</formula>
    </cfRule>
  </conditionalFormatting>
  <conditionalFormatting sqref="A29">
    <cfRule type="cellIs" dxfId="8" priority="7" operator="equal">
      <formula>"No"</formula>
    </cfRule>
    <cfRule type="cellIs" dxfId="7" priority="8" operator="equal">
      <formula>"Yes"</formula>
    </cfRule>
  </conditionalFormatting>
  <conditionalFormatting sqref="A30:A31">
    <cfRule type="cellIs" dxfId="6" priority="5" operator="equal">
      <formula>"No"</formula>
    </cfRule>
    <cfRule type="cellIs" dxfId="5" priority="6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8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79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f>15+2</f>
        <v>17</v>
      </c>
      <c r="C2" s="123">
        <v>12</v>
      </c>
      <c r="D2" s="126">
        <f>17+2</f>
        <v>19</v>
      </c>
      <c r="E2" s="148">
        <v>0</v>
      </c>
      <c r="F2" s="115" t="s">
        <v>73</v>
      </c>
      <c r="G2" s="116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:V8" si="0">SUM(H2:U2)</f>
        <v>0</v>
      </c>
      <c r="W2" s="71"/>
      <c r="X2" s="74"/>
      <c r="Y2" s="170">
        <f>54+22</f>
        <v>76</v>
      </c>
      <c r="Z2" s="65">
        <f t="shared" ref="Z2:Z10" si="1">Y2+X2-(V2+W2)</f>
        <v>76</v>
      </c>
      <c r="AA2" s="133">
        <f t="shared" ref="AA2:AA10" si="2">SMALL(Y2:Z2,1)</f>
        <v>76</v>
      </c>
    </row>
    <row r="3" spans="1:27" x14ac:dyDescent="0.3">
      <c r="A3" s="59" t="s">
        <v>85</v>
      </c>
      <c r="B3" s="121">
        <v>16</v>
      </c>
      <c r="C3" s="124">
        <v>14</v>
      </c>
      <c r="D3" s="127">
        <v>19</v>
      </c>
      <c r="E3" s="149">
        <v>0</v>
      </c>
      <c r="F3" s="117" t="s">
        <v>73</v>
      </c>
      <c r="G3" s="118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si="0"/>
        <v>0</v>
      </c>
      <c r="W3" s="72"/>
      <c r="X3" s="75"/>
      <c r="Y3" s="172">
        <f>44+22</f>
        <v>66</v>
      </c>
      <c r="Z3" s="66">
        <f t="shared" si="1"/>
        <v>66</v>
      </c>
      <c r="AA3" s="133">
        <f t="shared" si="2"/>
        <v>66</v>
      </c>
    </row>
    <row r="4" spans="1:27" x14ac:dyDescent="0.3">
      <c r="A4" s="169" t="s">
        <v>82</v>
      </c>
      <c r="B4" s="121">
        <v>21</v>
      </c>
      <c r="C4" s="124">
        <v>12</v>
      </c>
      <c r="D4" s="127">
        <v>22</v>
      </c>
      <c r="E4" s="149">
        <v>0</v>
      </c>
      <c r="F4" s="117" t="s">
        <v>84</v>
      </c>
      <c r="G4" s="118">
        <v>5</v>
      </c>
      <c r="H4" s="57"/>
      <c r="I4" s="22"/>
      <c r="J4" s="23"/>
      <c r="K4" s="144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si="0"/>
        <v>0</v>
      </c>
      <c r="W4" s="72"/>
      <c r="X4" s="75"/>
      <c r="Y4" s="170">
        <f>44+13+22</f>
        <v>79</v>
      </c>
      <c r="Z4" s="66">
        <f t="shared" si="1"/>
        <v>79</v>
      </c>
      <c r="AA4" s="133">
        <f t="shared" si="2"/>
        <v>79</v>
      </c>
    </row>
    <row r="5" spans="1:27" x14ac:dyDescent="0.3">
      <c r="A5" s="60" t="s">
        <v>91</v>
      </c>
      <c r="B5" s="121">
        <f>23+3</f>
        <v>26</v>
      </c>
      <c r="C5" s="124">
        <f>10+3</f>
        <v>13</v>
      </c>
      <c r="D5" s="127">
        <f>23+3</f>
        <v>26</v>
      </c>
      <c r="E5" s="149">
        <v>0</v>
      </c>
      <c r="F5" s="117" t="s">
        <v>73</v>
      </c>
      <c r="G5" s="118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si="0"/>
        <v>0</v>
      </c>
      <c r="W5" s="72"/>
      <c r="X5" s="75"/>
      <c r="Y5" s="173">
        <f>86+22</f>
        <v>108</v>
      </c>
      <c r="Z5" s="66">
        <f t="shared" si="1"/>
        <v>108</v>
      </c>
      <c r="AA5" s="133">
        <f t="shared" si="2"/>
        <v>108</v>
      </c>
    </row>
    <row r="6" spans="1:27" x14ac:dyDescent="0.3">
      <c r="A6" s="60" t="s">
        <v>80</v>
      </c>
      <c r="B6" s="121">
        <v>10</v>
      </c>
      <c r="C6" s="124">
        <v>12</v>
      </c>
      <c r="D6" s="127">
        <v>12</v>
      </c>
      <c r="E6" s="149">
        <v>0</v>
      </c>
      <c r="F6" s="117" t="s">
        <v>73</v>
      </c>
      <c r="G6" s="118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si="0"/>
        <v>0</v>
      </c>
      <c r="W6" s="72"/>
      <c r="X6" s="75"/>
      <c r="Y6" s="170">
        <f>36+22</f>
        <v>58</v>
      </c>
      <c r="Z6" s="66">
        <f t="shared" si="1"/>
        <v>58</v>
      </c>
      <c r="AA6" s="133">
        <f t="shared" si="2"/>
        <v>58</v>
      </c>
    </row>
    <row r="7" spans="1:27" x14ac:dyDescent="0.3">
      <c r="A7" s="60" t="s">
        <v>77</v>
      </c>
      <c r="B7" s="121">
        <v>11</v>
      </c>
      <c r="C7" s="124">
        <f>10</f>
        <v>10</v>
      </c>
      <c r="D7" s="127">
        <v>11</v>
      </c>
      <c r="E7" s="149">
        <v>0</v>
      </c>
      <c r="F7" s="117" t="s">
        <v>73</v>
      </c>
      <c r="G7" s="118">
        <v>0</v>
      </c>
      <c r="H7" s="57"/>
      <c r="I7" s="22"/>
      <c r="J7" s="23"/>
      <c r="K7" s="144"/>
      <c r="L7" s="30"/>
      <c r="M7" s="33"/>
      <c r="N7" s="39"/>
      <c r="O7" s="42"/>
      <c r="P7" s="45"/>
      <c r="Q7" s="48"/>
      <c r="R7" s="51"/>
      <c r="S7" s="54"/>
      <c r="T7" s="36">
        <v>12</v>
      </c>
      <c r="U7" s="63"/>
      <c r="V7" s="65">
        <f t="shared" si="0"/>
        <v>12</v>
      </c>
      <c r="W7" s="72"/>
      <c r="X7" s="75"/>
      <c r="Y7" s="170">
        <f>41+13+9+8</f>
        <v>71</v>
      </c>
      <c r="Z7" s="66">
        <f t="shared" si="1"/>
        <v>59</v>
      </c>
      <c r="AA7" s="133">
        <f t="shared" si="2"/>
        <v>59</v>
      </c>
    </row>
    <row r="8" spans="1:27" x14ac:dyDescent="0.3">
      <c r="A8" s="60" t="s">
        <v>87</v>
      </c>
      <c r="B8" s="150">
        <v>18</v>
      </c>
      <c r="C8" s="151">
        <v>11</v>
      </c>
      <c r="D8" s="127">
        <v>19</v>
      </c>
      <c r="E8" s="149">
        <v>0</v>
      </c>
      <c r="F8" s="117" t="s">
        <v>73</v>
      </c>
      <c r="G8" s="118">
        <v>0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 t="shared" si="0"/>
        <v>0</v>
      </c>
      <c r="W8" s="72"/>
      <c r="X8" s="75"/>
      <c r="Y8" s="170">
        <f>44+22</f>
        <v>66</v>
      </c>
      <c r="Z8" s="66">
        <f t="shared" si="1"/>
        <v>66</v>
      </c>
      <c r="AA8" s="133">
        <f t="shared" si="2"/>
        <v>66</v>
      </c>
    </row>
    <row r="9" spans="1:27" x14ac:dyDescent="0.3">
      <c r="A9" s="169" t="s">
        <v>142</v>
      </c>
      <c r="B9" s="171">
        <v>11</v>
      </c>
      <c r="C9" s="151">
        <v>11</v>
      </c>
      <c r="D9" s="127">
        <v>12</v>
      </c>
      <c r="E9" s="149">
        <v>0</v>
      </c>
      <c r="F9" s="117" t="s">
        <v>73</v>
      </c>
      <c r="G9" s="118">
        <v>0</v>
      </c>
      <c r="H9" s="57"/>
      <c r="I9" s="22"/>
      <c r="J9" s="23"/>
      <c r="K9" s="162"/>
      <c r="L9" s="163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" si="3">SUM(H9:U9)</f>
        <v>0</v>
      </c>
      <c r="W9" s="72"/>
      <c r="X9" s="75"/>
      <c r="Y9" s="69">
        <v>7</v>
      </c>
      <c r="Z9" s="66">
        <f t="shared" ref="Z9" si="4">Y9+X9-(V9+W9)</f>
        <v>7</v>
      </c>
      <c r="AA9" s="133">
        <f t="shared" ref="AA9" si="5">SMALL(Y9:Z9,1)</f>
        <v>7</v>
      </c>
    </row>
    <row r="10" spans="1:27" x14ac:dyDescent="0.3">
      <c r="A10" s="161" t="s">
        <v>127</v>
      </c>
      <c r="B10" s="120">
        <v>13</v>
      </c>
      <c r="C10" s="124">
        <v>12</v>
      </c>
      <c r="D10" s="127">
        <v>15</v>
      </c>
      <c r="E10" s="149">
        <v>25</v>
      </c>
      <c r="F10" s="117" t="s">
        <v>73</v>
      </c>
      <c r="G10" s="118">
        <v>0</v>
      </c>
      <c r="H10" s="57">
        <v>20</v>
      </c>
      <c r="I10" s="22"/>
      <c r="J10" s="23">
        <v>2</v>
      </c>
      <c r="K10" s="162"/>
      <c r="L10" s="163"/>
      <c r="M10" s="33">
        <v>14</v>
      </c>
      <c r="N10" s="39"/>
      <c r="O10" s="42"/>
      <c r="P10" s="45"/>
      <c r="Q10" s="48"/>
      <c r="R10" s="51"/>
      <c r="S10" s="54"/>
      <c r="T10" s="36"/>
      <c r="U10" s="63"/>
      <c r="V10" s="65">
        <f>SUM(H10:U10)</f>
        <v>36</v>
      </c>
      <c r="W10" s="72"/>
      <c r="X10" s="75"/>
      <c r="Y10" s="69">
        <v>50</v>
      </c>
      <c r="Z10" s="66">
        <f t="shared" si="1"/>
        <v>14</v>
      </c>
      <c r="AA10" s="133">
        <f t="shared" si="2"/>
        <v>14</v>
      </c>
    </row>
    <row r="11" spans="1:27" x14ac:dyDescent="0.3">
      <c r="A11" s="161" t="s">
        <v>110</v>
      </c>
      <c r="B11" s="120">
        <v>12</v>
      </c>
      <c r="C11" s="124">
        <v>13</v>
      </c>
      <c r="D11" s="127">
        <v>15</v>
      </c>
      <c r="E11" s="149">
        <v>5</v>
      </c>
      <c r="F11" s="117" t="s">
        <v>73</v>
      </c>
      <c r="G11" s="118">
        <v>0</v>
      </c>
      <c r="H11" s="57">
        <v>18</v>
      </c>
      <c r="I11" s="22"/>
      <c r="J11" s="23"/>
      <c r="K11" s="162"/>
      <c r="L11" s="163"/>
      <c r="M11" s="33">
        <v>3</v>
      </c>
      <c r="N11" s="39"/>
      <c r="O11" s="42"/>
      <c r="P11" s="45"/>
      <c r="Q11" s="48"/>
      <c r="R11" s="51"/>
      <c r="S11" s="54"/>
      <c r="T11" s="36"/>
      <c r="U11" s="63">
        <v>10</v>
      </c>
      <c r="V11" s="65">
        <f>SUM(H11:U11)</f>
        <v>31</v>
      </c>
      <c r="W11" s="72">
        <v>2</v>
      </c>
      <c r="X11" s="75">
        <v>13</v>
      </c>
      <c r="Y11" s="69">
        <v>24</v>
      </c>
      <c r="Z11" s="66">
        <f t="shared" ref="Z11" si="6">Y11+X11-(V11+W11)</f>
        <v>4</v>
      </c>
      <c r="AA11" s="133">
        <f t="shared" ref="AA11" si="7">SMALL(Y11:Z11,1)</f>
        <v>4</v>
      </c>
    </row>
    <row r="12" spans="1:27" x14ac:dyDescent="0.3">
      <c r="A12" s="161" t="s">
        <v>137</v>
      </c>
      <c r="B12" s="120">
        <v>17</v>
      </c>
      <c r="C12" s="124">
        <v>11</v>
      </c>
      <c r="D12" s="127">
        <v>18</v>
      </c>
      <c r="E12" s="149">
        <v>0</v>
      </c>
      <c r="F12" s="117" t="s">
        <v>73</v>
      </c>
      <c r="G12" s="118">
        <v>0</v>
      </c>
      <c r="H12" s="57"/>
      <c r="I12" s="22"/>
      <c r="J12" s="23"/>
      <c r="K12" s="162"/>
      <c r="L12" s="163"/>
      <c r="M12" s="33"/>
      <c r="N12" s="39"/>
      <c r="O12" s="42"/>
      <c r="P12" s="45"/>
      <c r="Q12" s="48"/>
      <c r="R12" s="51"/>
      <c r="S12" s="54"/>
      <c r="T12" s="36"/>
      <c r="U12" s="63"/>
      <c r="V12" s="65">
        <f>SUM(H12:U12)</f>
        <v>0</v>
      </c>
      <c r="W12" s="72">
        <v>16</v>
      </c>
      <c r="X12" s="75"/>
      <c r="Y12" s="69">
        <v>16</v>
      </c>
      <c r="Z12" s="66">
        <f t="shared" ref="Z12" si="8">Y12+X12-(V12+W12)</f>
        <v>0</v>
      </c>
      <c r="AA12" s="133">
        <f t="shared" ref="AA12" si="9">SMALL(Y12:Z12,1)</f>
        <v>0</v>
      </c>
    </row>
    <row r="13" spans="1:27" x14ac:dyDescent="0.3">
      <c r="A13" s="161" t="s">
        <v>125</v>
      </c>
      <c r="B13" s="120">
        <v>12</v>
      </c>
      <c r="C13" s="124">
        <v>10</v>
      </c>
      <c r="D13" s="127">
        <v>12</v>
      </c>
      <c r="E13" s="149">
        <v>0</v>
      </c>
      <c r="F13" s="117" t="s">
        <v>73</v>
      </c>
      <c r="G13" s="118">
        <v>0</v>
      </c>
      <c r="H13" s="57">
        <v>18</v>
      </c>
      <c r="I13" s="22"/>
      <c r="J13" s="23"/>
      <c r="K13" s="162"/>
      <c r="L13" s="163"/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ref="V13:V19" si="10">SUM(H13:U13)</f>
        <v>18</v>
      </c>
      <c r="W13" s="72"/>
      <c r="X13" s="75"/>
      <c r="Y13" s="69">
        <v>8</v>
      </c>
      <c r="Z13" s="66">
        <f t="shared" ref="Z13:Z19" si="11">Y13+X13-(V13+W13)</f>
        <v>-10</v>
      </c>
      <c r="AA13" s="133">
        <f t="shared" ref="AA13:AA19" si="12">SMALL(Y13:Z13,1)</f>
        <v>-10</v>
      </c>
    </row>
    <row r="14" spans="1:27" x14ac:dyDescent="0.3">
      <c r="A14" s="161" t="s">
        <v>124</v>
      </c>
      <c r="B14" s="120">
        <v>11</v>
      </c>
      <c r="C14" s="124">
        <v>11</v>
      </c>
      <c r="D14" s="127">
        <v>12</v>
      </c>
      <c r="E14" s="149">
        <v>0</v>
      </c>
      <c r="F14" s="117" t="s">
        <v>73</v>
      </c>
      <c r="G14" s="118">
        <v>0</v>
      </c>
      <c r="H14" s="57">
        <v>18</v>
      </c>
      <c r="I14" s="22"/>
      <c r="J14" s="23"/>
      <c r="K14" s="162"/>
      <c r="L14" s="163"/>
      <c r="M14" s="33"/>
      <c r="N14" s="39"/>
      <c r="O14" s="42"/>
      <c r="P14" s="45"/>
      <c r="Q14" s="48"/>
      <c r="R14" s="51"/>
      <c r="S14" s="54"/>
      <c r="T14" s="36"/>
      <c r="U14" s="63"/>
      <c r="V14" s="65">
        <f t="shared" si="10"/>
        <v>18</v>
      </c>
      <c r="W14" s="72"/>
      <c r="X14" s="75"/>
      <c r="Y14" s="69">
        <v>9</v>
      </c>
      <c r="Z14" s="66">
        <f t="shared" si="11"/>
        <v>-9</v>
      </c>
      <c r="AA14" s="133">
        <f t="shared" si="12"/>
        <v>-9</v>
      </c>
    </row>
    <row r="15" spans="1:27" x14ac:dyDescent="0.3">
      <c r="A15" s="161" t="s">
        <v>133</v>
      </c>
      <c r="B15" s="120">
        <v>20</v>
      </c>
      <c r="C15" s="124">
        <v>11</v>
      </c>
      <c r="D15" s="127">
        <v>21</v>
      </c>
      <c r="E15" s="149">
        <v>0</v>
      </c>
      <c r="F15" s="117" t="s">
        <v>73</v>
      </c>
      <c r="G15" s="118">
        <v>0</v>
      </c>
      <c r="H15" s="57">
        <v>28</v>
      </c>
      <c r="I15" s="22"/>
      <c r="J15" s="23"/>
      <c r="K15" s="162"/>
      <c r="L15" s="163"/>
      <c r="M15" s="33"/>
      <c r="N15" s="39"/>
      <c r="O15" s="42"/>
      <c r="P15" s="45"/>
      <c r="Q15" s="48"/>
      <c r="R15" s="51"/>
      <c r="S15" s="54"/>
      <c r="T15" s="36"/>
      <c r="U15" s="63"/>
      <c r="V15" s="65">
        <f t="shared" si="10"/>
        <v>28</v>
      </c>
      <c r="W15" s="72"/>
      <c r="X15" s="75">
        <v>11</v>
      </c>
      <c r="Y15" s="69">
        <v>27</v>
      </c>
      <c r="Z15" s="66">
        <f t="shared" si="11"/>
        <v>10</v>
      </c>
      <c r="AA15" s="133">
        <f t="shared" si="12"/>
        <v>10</v>
      </c>
    </row>
    <row r="16" spans="1:27" x14ac:dyDescent="0.3">
      <c r="A16" s="161" t="s">
        <v>138</v>
      </c>
      <c r="B16" s="120">
        <v>13</v>
      </c>
      <c r="C16" s="124">
        <v>12</v>
      </c>
      <c r="D16" s="127">
        <v>15</v>
      </c>
      <c r="E16" s="149">
        <v>0</v>
      </c>
      <c r="F16" s="117" t="s">
        <v>73</v>
      </c>
      <c r="G16" s="118">
        <v>0</v>
      </c>
      <c r="H16" s="57">
        <v>23</v>
      </c>
      <c r="I16" s="22"/>
      <c r="J16" s="23"/>
      <c r="K16" s="162"/>
      <c r="L16" s="163"/>
      <c r="M16" s="33"/>
      <c r="N16" s="39"/>
      <c r="O16" s="42"/>
      <c r="P16" s="45"/>
      <c r="Q16" s="48"/>
      <c r="R16" s="51"/>
      <c r="S16" s="54"/>
      <c r="T16" s="36"/>
      <c r="U16" s="63"/>
      <c r="V16" s="65">
        <f t="shared" si="10"/>
        <v>23</v>
      </c>
      <c r="W16" s="72"/>
      <c r="X16" s="75">
        <v>17</v>
      </c>
      <c r="Y16" s="69">
        <v>20</v>
      </c>
      <c r="Z16" s="66">
        <f t="shared" si="11"/>
        <v>14</v>
      </c>
      <c r="AA16" s="133">
        <f t="shared" si="12"/>
        <v>14</v>
      </c>
    </row>
    <row r="17" spans="1:27" x14ac:dyDescent="0.3">
      <c r="A17" s="161" t="s">
        <v>139</v>
      </c>
      <c r="B17" s="120">
        <v>12</v>
      </c>
      <c r="C17" s="124">
        <v>13</v>
      </c>
      <c r="D17" s="127">
        <v>15</v>
      </c>
      <c r="E17" s="149">
        <v>0</v>
      </c>
      <c r="F17" s="117" t="s">
        <v>73</v>
      </c>
      <c r="G17" s="118">
        <v>0</v>
      </c>
      <c r="H17" s="57">
        <v>18</v>
      </c>
      <c r="I17" s="22"/>
      <c r="J17" s="23"/>
      <c r="K17" s="162"/>
      <c r="L17" s="163"/>
      <c r="M17" s="33"/>
      <c r="N17" s="39"/>
      <c r="O17" s="42"/>
      <c r="P17" s="45"/>
      <c r="Q17" s="48"/>
      <c r="R17" s="51"/>
      <c r="S17" s="54"/>
      <c r="T17" s="36"/>
      <c r="U17" s="63"/>
      <c r="V17" s="65">
        <f t="shared" si="10"/>
        <v>18</v>
      </c>
      <c r="W17" s="72"/>
      <c r="X17" s="75"/>
      <c r="Y17" s="69">
        <v>7</v>
      </c>
      <c r="Z17" s="66">
        <f t="shared" si="11"/>
        <v>-11</v>
      </c>
      <c r="AA17" s="133">
        <f t="shared" si="12"/>
        <v>-11</v>
      </c>
    </row>
    <row r="18" spans="1:27" x14ac:dyDescent="0.3">
      <c r="A18" s="161" t="s">
        <v>140</v>
      </c>
      <c r="B18" s="120">
        <v>12</v>
      </c>
      <c r="C18" s="124">
        <v>13</v>
      </c>
      <c r="D18" s="127">
        <v>15</v>
      </c>
      <c r="E18" s="149">
        <v>0</v>
      </c>
      <c r="F18" s="117" t="s">
        <v>73</v>
      </c>
      <c r="G18" s="118">
        <v>0</v>
      </c>
      <c r="H18" s="57"/>
      <c r="I18" s="22"/>
      <c r="J18" s="23"/>
      <c r="K18" s="162"/>
      <c r="L18" s="163"/>
      <c r="M18" s="33"/>
      <c r="N18" s="39"/>
      <c r="O18" s="42"/>
      <c r="P18" s="45"/>
      <c r="Q18" s="48"/>
      <c r="R18" s="51"/>
      <c r="S18" s="54"/>
      <c r="T18" s="36"/>
      <c r="U18" s="63"/>
      <c r="V18" s="65">
        <f t="shared" si="10"/>
        <v>0</v>
      </c>
      <c r="W18" s="72"/>
      <c r="X18" s="75"/>
      <c r="Y18" s="69">
        <v>7</v>
      </c>
      <c r="Z18" s="66">
        <f t="shared" si="11"/>
        <v>7</v>
      </c>
      <c r="AA18" s="133">
        <f t="shared" si="12"/>
        <v>7</v>
      </c>
    </row>
    <row r="19" spans="1:27" x14ac:dyDescent="0.3">
      <c r="A19" s="161" t="s">
        <v>141</v>
      </c>
      <c r="B19" s="120">
        <v>12</v>
      </c>
      <c r="C19" s="124">
        <v>13</v>
      </c>
      <c r="D19" s="127">
        <v>15</v>
      </c>
      <c r="E19" s="149">
        <v>0</v>
      </c>
      <c r="F19" s="117" t="s">
        <v>73</v>
      </c>
      <c r="G19" s="118">
        <v>0</v>
      </c>
      <c r="H19" s="57"/>
      <c r="I19" s="22"/>
      <c r="J19" s="23"/>
      <c r="K19" s="162"/>
      <c r="L19" s="163"/>
      <c r="M19" s="33"/>
      <c r="N19" s="39"/>
      <c r="O19" s="42"/>
      <c r="P19" s="45"/>
      <c r="Q19" s="48"/>
      <c r="R19" s="51"/>
      <c r="S19" s="54"/>
      <c r="T19" s="36"/>
      <c r="U19" s="63"/>
      <c r="V19" s="65">
        <f t="shared" si="10"/>
        <v>0</v>
      </c>
      <c r="W19" s="72"/>
      <c r="X19" s="75"/>
      <c r="Y19" s="69">
        <v>7</v>
      </c>
      <c r="Z19" s="66">
        <f t="shared" si="11"/>
        <v>7</v>
      </c>
      <c r="AA19" s="133">
        <f t="shared" si="12"/>
        <v>7</v>
      </c>
    </row>
    <row r="20" spans="1:27" x14ac:dyDescent="0.3">
      <c r="A20" s="161" t="s">
        <v>145</v>
      </c>
      <c r="B20" s="120">
        <v>12</v>
      </c>
      <c r="C20" s="124">
        <v>14</v>
      </c>
      <c r="D20" s="127">
        <v>15</v>
      </c>
      <c r="E20" s="149">
        <v>0</v>
      </c>
      <c r="F20" s="117" t="s">
        <v>73</v>
      </c>
      <c r="G20" s="118">
        <v>0</v>
      </c>
      <c r="H20" s="57">
        <v>7</v>
      </c>
      <c r="I20" s="22"/>
      <c r="J20" s="23"/>
      <c r="K20" s="162"/>
      <c r="L20" s="163"/>
      <c r="M20" s="33"/>
      <c r="N20" s="39"/>
      <c r="O20" s="42"/>
      <c r="P20" s="45"/>
      <c r="Q20" s="48"/>
      <c r="R20" s="51"/>
      <c r="S20" s="54"/>
      <c r="T20" s="36"/>
      <c r="U20" s="63"/>
      <c r="V20" s="65">
        <f t="shared" ref="V20:V21" si="13">SUM(H20:U20)</f>
        <v>7</v>
      </c>
      <c r="W20" s="72"/>
      <c r="X20" s="75"/>
      <c r="Y20" s="69">
        <v>5</v>
      </c>
      <c r="Z20" s="66">
        <f t="shared" ref="Z20:Z21" si="14">Y20+X20-(V20+W20)</f>
        <v>-2</v>
      </c>
      <c r="AA20" s="133">
        <f t="shared" ref="AA20:AA21" si="15">SMALL(Y20:Z20,1)</f>
        <v>-2</v>
      </c>
    </row>
    <row r="21" spans="1:27" x14ac:dyDescent="0.3">
      <c r="A21" s="161" t="s">
        <v>146</v>
      </c>
      <c r="B21" s="120">
        <v>12</v>
      </c>
      <c r="C21" s="124">
        <v>14</v>
      </c>
      <c r="D21" s="127">
        <v>14</v>
      </c>
      <c r="E21" s="149">
        <v>0</v>
      </c>
      <c r="F21" s="117" t="s">
        <v>73</v>
      </c>
      <c r="G21" s="118">
        <v>0</v>
      </c>
      <c r="H21" s="57">
        <v>7</v>
      </c>
      <c r="I21" s="22"/>
      <c r="J21" s="23"/>
      <c r="K21" s="162"/>
      <c r="L21" s="163"/>
      <c r="M21" s="33"/>
      <c r="N21" s="39"/>
      <c r="O21" s="42"/>
      <c r="P21" s="45"/>
      <c r="Q21" s="48"/>
      <c r="R21" s="51"/>
      <c r="S21" s="54"/>
      <c r="T21" s="36"/>
      <c r="U21" s="63"/>
      <c r="V21" s="65">
        <f t="shared" si="13"/>
        <v>7</v>
      </c>
      <c r="W21" s="72"/>
      <c r="X21" s="75"/>
      <c r="Y21" s="69">
        <v>2</v>
      </c>
      <c r="Z21" s="66">
        <f t="shared" si="14"/>
        <v>-5</v>
      </c>
      <c r="AA21" s="133">
        <f t="shared" si="15"/>
        <v>-5</v>
      </c>
    </row>
  </sheetData>
  <sortState ref="A12:A19">
    <sortCondition ref="A12:A19"/>
  </sortState>
  <conditionalFormatting sqref="AA10 AA2:AA8">
    <cfRule type="cellIs" dxfId="4" priority="60" stopIfTrue="1" operator="lessThan">
      <formula>0.5</formula>
    </cfRule>
  </conditionalFormatting>
  <conditionalFormatting sqref="AA11">
    <cfRule type="cellIs" dxfId="3" priority="4" stopIfTrue="1" operator="lessThan">
      <formula>0.5</formula>
    </cfRule>
  </conditionalFormatting>
  <conditionalFormatting sqref="AA12:AA19">
    <cfRule type="cellIs" dxfId="2" priority="3" stopIfTrue="1" operator="lessThan">
      <formula>0.5</formula>
    </cfRule>
  </conditionalFormatting>
  <conditionalFormatting sqref="AA9">
    <cfRule type="cellIs" dxfId="1" priority="2" stopIfTrue="1" operator="lessThan">
      <formula>0.5</formula>
    </cfRule>
  </conditionalFormatting>
  <conditionalFormatting sqref="AA20:AA21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8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20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10</v>
      </c>
      <c r="E4" s="10">
        <f ca="1">RANDBETWEEN(1,6)+RANDBETWEEN(1,6)+RANDBETWEEN(1,6)</f>
        <v>11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1</v>
      </c>
      <c r="D5" s="10">
        <f ca="1">RANDBETWEEN(1,8)+RANDBETWEEN(1,8)</f>
        <v>12</v>
      </c>
      <c r="E5" s="10">
        <f ca="1">RANDBETWEEN(1,8)+RANDBETWEEN(1,8)+RANDBETWEEN(1,8)</f>
        <v>18</v>
      </c>
      <c r="F5" s="10">
        <f ca="1">RANDBETWEEN(1,8)+RANDBETWEEN(1,8)+RANDBETWEEN(1,8)+RANDBETWEEN(1,8)</f>
        <v>25</v>
      </c>
      <c r="G5" s="10">
        <f ca="1">RANDBETWEEN(1,8)+RANDBETWEEN(1,8)+RANDBETWEEN(1,8)+RANDBETWEEN(1,8)+RANDBETWEEN(1,8)</f>
        <v>25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11</v>
      </c>
      <c r="E6" s="10">
        <f ca="1">RANDBETWEEN(1,10)+RANDBETWEEN(1,10)+RANDBETWEEN(1,10)</f>
        <v>10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32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20</v>
      </c>
      <c r="E7" s="10">
        <f ca="1">RANDBETWEEN(1,12)+RANDBETWEEN(1,12)+RANDBETWEEN(1,12)</f>
        <v>20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35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6</v>
      </c>
      <c r="D8" s="10">
        <f ca="1">RANDBETWEEN(1,20)+RANDBETWEEN(1,20)</f>
        <v>29</v>
      </c>
      <c r="E8" s="10">
        <f ca="1">RANDBETWEEN(1,20)+RANDBETWEEN(1,20)+RANDBETWEEN(1,20)</f>
        <v>33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54</v>
      </c>
      <c r="H8" s="11">
        <f ca="1">RANDBETWEEN(1,20)+RANDBETWEEN(1,20)+RANDBETWEEN(1,20)+RANDBETWEEN(1,20)+RANDBETWEEN(1,20)+RANDBETWEEN(1,20)</f>
        <v>72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74</v>
      </c>
      <c r="D9" s="13">
        <f ca="1">RANDBETWEEN(1,100)+RANDBETWEEN(1,100)</f>
        <v>100</v>
      </c>
      <c r="E9" s="13">
        <f ca="1">RANDBETWEEN(1,100)+RANDBETWEEN(1,100)+RANDBETWEEN(1,100)</f>
        <v>142</v>
      </c>
      <c r="F9" s="13">
        <f ca="1">RANDBETWEEN(1,100)+RANDBETWEEN(1,100)+RANDBETWEEN(1,100)+RANDBETWEEN(1,100)</f>
        <v>196</v>
      </c>
      <c r="G9" s="13">
        <f ca="1">RANDBETWEEN(1,100)+RANDBETWEEN(1,100)+RANDBETWEEN(1,100)+RANDBETWEEN(1,100)+RANDBETWEEN(1,100)</f>
        <v>143</v>
      </c>
      <c r="H9" s="14">
        <f ca="1">RANDBETWEEN(1,100)+RANDBETWEEN(1,100)+RANDBETWEEN(1,100)+RANDBETWEEN(1,100)+RANDBETWEEN(1,100)+RANDBETWEEN(1,100)</f>
        <v>336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2017-04-25T18:53:59Z</dcterms:modified>
</cp:coreProperties>
</file>