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J17" i="3" l="1"/>
  <c r="K17" i="3" s="1"/>
  <c r="Y5" i="5" l="1"/>
  <c r="J16" i="3" l="1"/>
  <c r="K16" i="3" s="1"/>
  <c r="J15" i="3"/>
  <c r="K15" i="3" s="1"/>
  <c r="D9" i="2" l="1"/>
  <c r="H9" i="2"/>
  <c r="I9" i="2" s="1"/>
  <c r="E9" i="2"/>
  <c r="D41" i="2"/>
  <c r="D40" i="2"/>
  <c r="D42" i="2"/>
  <c r="D43" i="2"/>
  <c r="D44" i="2"/>
  <c r="H47" i="2" l="1"/>
  <c r="I47" i="2" s="1"/>
  <c r="Z3" i="5" l="1"/>
  <c r="AA3" i="5" s="1"/>
  <c r="V3" i="5"/>
  <c r="J11" i="3"/>
  <c r="K11" i="3" s="1"/>
  <c r="J12" i="3"/>
  <c r="K12" i="3" s="1"/>
  <c r="J13" i="3"/>
  <c r="K13" i="3" s="1"/>
  <c r="J14" i="3"/>
  <c r="K14" i="3" s="1"/>
  <c r="H58" i="2"/>
  <c r="I58" i="2" s="1"/>
  <c r="H57" i="2"/>
  <c r="I57" i="2" s="1"/>
  <c r="H56" i="2"/>
  <c r="I56" i="2" s="1"/>
  <c r="H55" i="2"/>
  <c r="I55" i="2" s="1"/>
  <c r="D30" i="3" l="1"/>
  <c r="E30" i="3" s="1"/>
  <c r="D29" i="3"/>
  <c r="E29" i="3" s="1"/>
  <c r="D28" i="3"/>
  <c r="E28" i="3" s="1"/>
  <c r="D12" i="2" l="1"/>
  <c r="D11" i="2"/>
  <c r="D10" i="2"/>
  <c r="D8" i="2"/>
  <c r="D7" i="2"/>
  <c r="D2" i="2"/>
  <c r="D3" i="2"/>
  <c r="D4" i="2"/>
  <c r="D5" i="2"/>
  <c r="D6" i="2"/>
  <c r="D18" i="1" l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E2" i="2" l="1"/>
  <c r="H2" i="2"/>
  <c r="E3" i="2"/>
  <c r="H3" i="2"/>
  <c r="E4" i="2"/>
  <c r="H4" i="2"/>
  <c r="I4" i="2" l="1"/>
  <c r="I3" i="2"/>
  <c r="I2" i="2"/>
  <c r="H48" i="2"/>
  <c r="I48" i="2" s="1"/>
  <c r="H16" i="2" l="1"/>
  <c r="I16" i="2" s="1"/>
  <c r="D5" i="5" l="1"/>
  <c r="B5" i="5"/>
  <c r="D2" i="5"/>
  <c r="B2" i="5"/>
  <c r="Y6" i="5" l="1"/>
  <c r="D10" i="5" l="1"/>
  <c r="C10" i="5"/>
  <c r="B10" i="5"/>
  <c r="E43" i="2" l="1"/>
  <c r="E11" i="1" l="1"/>
  <c r="V19" i="5" l="1"/>
  <c r="Z19" i="5" s="1"/>
  <c r="AA19" i="5" s="1"/>
  <c r="Z18" i="5"/>
  <c r="AA18" i="5" s="1"/>
  <c r="V18" i="5"/>
  <c r="V17" i="5"/>
  <c r="Z17" i="5" s="1"/>
  <c r="AA17" i="5" s="1"/>
  <c r="Z16" i="5"/>
  <c r="AA16" i="5" s="1"/>
  <c r="V16" i="5"/>
  <c r="V15" i="5"/>
  <c r="Z15" i="5" s="1"/>
  <c r="AA15" i="5" s="1"/>
  <c r="V14" i="5"/>
  <c r="Z14" i="5" s="1"/>
  <c r="AA14" i="5" s="1"/>
  <c r="V13" i="5"/>
  <c r="Z13" i="5" s="1"/>
  <c r="AA13" i="5" s="1"/>
  <c r="H41" i="2" l="1"/>
  <c r="I41" i="2" s="1"/>
  <c r="H52" i="2"/>
  <c r="I52" i="2" s="1"/>
  <c r="V12" i="5"/>
  <c r="Z12" i="5" s="1"/>
  <c r="AA12" i="5" s="1"/>
  <c r="D5" i="3" l="1"/>
  <c r="E5" i="3" s="1"/>
  <c r="D27" i="5"/>
  <c r="C27" i="5"/>
  <c r="B27" i="5"/>
  <c r="D25" i="5"/>
  <c r="C25" i="5"/>
  <c r="D24" i="5"/>
  <c r="C24" i="5"/>
  <c r="B24" i="5"/>
  <c r="D23" i="5"/>
  <c r="B23" i="5"/>
  <c r="B22" i="5"/>
  <c r="D22" i="5" s="1"/>
  <c r="D21" i="5" l="1"/>
  <c r="C21" i="5"/>
  <c r="B21" i="5"/>
  <c r="C4" i="3"/>
  <c r="C3" i="3"/>
  <c r="C2" i="3"/>
  <c r="H20" i="2" l="1"/>
  <c r="I20" i="2" s="1"/>
  <c r="H8" i="2" l="1"/>
  <c r="E8" i="2"/>
  <c r="H6" i="2"/>
  <c r="I6" i="2" s="1"/>
  <c r="H5" i="2"/>
  <c r="I5" i="2" s="1"/>
  <c r="H7" i="2"/>
  <c r="E7" i="2"/>
  <c r="I8" i="2" l="1"/>
  <c r="I7" i="2"/>
  <c r="D20" i="1" l="1"/>
  <c r="E10" i="1"/>
  <c r="E2" i="1"/>
  <c r="H43" i="2"/>
  <c r="I43" i="2" s="1"/>
  <c r="H46" i="2"/>
  <c r="I46" i="2" s="1"/>
  <c r="E23" i="2"/>
  <c r="E24" i="2"/>
  <c r="E25" i="2"/>
  <c r="E26" i="2"/>
  <c r="E10" i="2"/>
  <c r="E12" i="2"/>
  <c r="D6" i="3" l="1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V21" i="5" l="1"/>
  <c r="Z21" i="5" s="1"/>
  <c r="AA21" i="5" s="1"/>
  <c r="E8" i="1" l="1"/>
  <c r="E3" i="1"/>
  <c r="E18" i="1"/>
  <c r="E7" i="1"/>
  <c r="H28" i="2"/>
  <c r="I28" i="2" s="1"/>
  <c r="H14" i="2"/>
  <c r="I14" i="2" s="1"/>
  <c r="H19" i="2"/>
  <c r="I19" i="2" s="1"/>
  <c r="H33" i="2"/>
  <c r="I33" i="2" s="1"/>
  <c r="H32" i="2"/>
  <c r="I32" i="2" s="1"/>
  <c r="H31" i="2"/>
  <c r="I31" i="2" s="1"/>
  <c r="J8" i="3"/>
  <c r="K8" i="3" s="1"/>
  <c r="J9" i="3"/>
  <c r="K9" i="3" s="1"/>
  <c r="J10" i="3"/>
  <c r="K10" i="3" s="1"/>
  <c r="J5" i="3"/>
  <c r="K5" i="3" s="1"/>
  <c r="J6" i="3"/>
  <c r="K6" i="3" s="1"/>
  <c r="J7" i="3"/>
  <c r="K7" i="3" s="1"/>
  <c r="H54" i="2"/>
  <c r="I54" i="2" s="1"/>
  <c r="H53" i="2"/>
  <c r="I53" i="2" s="1"/>
  <c r="H51" i="2"/>
  <c r="I51" i="2" s="1"/>
  <c r="H50" i="2"/>
  <c r="I50" i="2" s="1"/>
  <c r="H49" i="2"/>
  <c r="I49" i="2" s="1"/>
  <c r="H45" i="2"/>
  <c r="I45" i="2" s="1"/>
  <c r="V27" i="5"/>
  <c r="Z27" i="5" s="1"/>
  <c r="AA27" i="5" s="1"/>
  <c r="V26" i="5"/>
  <c r="Z26" i="5" s="1"/>
  <c r="AA26" i="5" s="1"/>
  <c r="V25" i="5"/>
  <c r="V24" i="5"/>
  <c r="Z24" i="5" s="1"/>
  <c r="AA24" i="5" s="1"/>
  <c r="V23" i="5"/>
  <c r="Z23" i="5" s="1"/>
  <c r="V22" i="5"/>
  <c r="Z22" i="5" s="1"/>
  <c r="AA22" i="5" s="1"/>
  <c r="AA23" i="5" l="1"/>
  <c r="Z25" i="5"/>
  <c r="AA25" i="5" s="1"/>
  <c r="V11" i="5" l="1"/>
  <c r="Z11" i="5" s="1"/>
  <c r="AA11" i="5" s="1"/>
  <c r="V10" i="5"/>
  <c r="Z10" i="5" s="1"/>
  <c r="AA10" i="5" s="1"/>
  <c r="Y9" i="5"/>
  <c r="V20" i="5"/>
  <c r="Z20" i="5" s="1"/>
  <c r="AA20" i="5" s="1"/>
  <c r="H42" i="2" l="1"/>
  <c r="I42" i="2" s="1"/>
  <c r="H44" i="2"/>
  <c r="I44" i="2" s="1"/>
  <c r="H11" i="2" l="1"/>
  <c r="I11" i="2" s="1"/>
  <c r="Y8" i="5" l="1"/>
  <c r="Y4" i="5"/>
  <c r="Y7" i="5"/>
  <c r="Y2" i="5"/>
  <c r="E14" i="1" l="1"/>
  <c r="E9" i="1"/>
  <c r="E12" i="1" l="1"/>
  <c r="E16" i="1"/>
  <c r="H29" i="2" l="1"/>
  <c r="I29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18" i="2"/>
  <c r="I18" i="2" s="1"/>
  <c r="H17" i="2"/>
  <c r="I17" i="2" s="1"/>
  <c r="H15" i="2"/>
  <c r="I15" i="2" s="1"/>
  <c r="J2" i="3" l="1"/>
  <c r="K2" i="3" s="1"/>
  <c r="J3" i="3"/>
  <c r="K3" i="3" s="1"/>
  <c r="J4" i="3"/>
  <c r="K4" i="3" s="1"/>
  <c r="H39" i="2"/>
  <c r="I39" i="2" s="1"/>
  <c r="H40" i="2"/>
  <c r="I40" i="2" s="1"/>
  <c r="H12" i="2" l="1"/>
  <c r="I12" i="2" s="1"/>
  <c r="H10" i="2"/>
  <c r="I10" i="2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V8" i="5"/>
  <c r="Z8" i="5" s="1"/>
  <c r="AA8" i="5" s="1"/>
  <c r="V6" i="5"/>
  <c r="Z6" i="5" s="1"/>
  <c r="AA6" i="5" s="1"/>
  <c r="V4" i="5"/>
  <c r="Z4" i="5" s="1"/>
  <c r="AA4" i="5" s="1"/>
  <c r="V5" i="5"/>
  <c r="Z5" i="5" s="1"/>
  <c r="AA5" i="5" s="1"/>
  <c r="V9" i="5"/>
  <c r="Z9" i="5" s="1"/>
  <c r="AA9" i="5" s="1"/>
  <c r="V7" i="5"/>
  <c r="Z7" i="5" s="1"/>
  <c r="AA7" i="5" s="1"/>
  <c r="V2" i="5"/>
  <c r="Z2" i="5" s="1"/>
  <c r="AA2" i="5" s="1"/>
  <c r="D4" i="3"/>
  <c r="E4" i="3" s="1"/>
  <c r="D3" i="3"/>
  <c r="E3" i="3" s="1"/>
  <c r="D2" i="3"/>
  <c r="E2" i="3" s="1"/>
  <c r="H38" i="2"/>
  <c r="I38" i="2" s="1"/>
  <c r="H37" i="2"/>
  <c r="I37" i="2" s="1"/>
  <c r="H36" i="2"/>
  <c r="I36" i="2" s="1"/>
  <c r="H30" i="2"/>
  <c r="I30" i="2" s="1"/>
  <c r="H13" i="2"/>
  <c r="I13" i="2" s="1"/>
  <c r="I15" i="1"/>
  <c r="I14" i="1"/>
  <c r="I16" i="1" s="1"/>
  <c r="I13" i="1"/>
  <c r="M12" i="1"/>
  <c r="E17" i="1"/>
  <c r="M11" i="1"/>
  <c r="M20" i="1" s="1"/>
  <c r="E4" i="1"/>
  <c r="M10" i="1"/>
  <c r="E15" i="1"/>
  <c r="E6" i="1"/>
  <c r="E5" i="1"/>
  <c r="E13" i="1"/>
  <c r="I17" i="1" l="1"/>
  <c r="M17" i="1" s="1"/>
  <c r="M16" i="1"/>
  <c r="M18" i="1"/>
  <c r="M13" i="1"/>
  <c r="M14" i="1" s="1"/>
</calcChain>
</file>

<file path=xl/comments1.xml><?xml version="1.0" encoding="utf-8"?>
<comments xmlns="http://schemas.openxmlformats.org/spreadsheetml/2006/main">
  <authors>
    <author>Alexis Álvarez</author>
  </authors>
  <commentList>
    <comment ref="C2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7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7" authorId="0">
      <text>
        <r>
          <rPr>
            <i/>
            <sz val="12"/>
            <color theme="1"/>
            <rFont val="Times New Roman"/>
            <family val="1"/>
          </rPr>
          <t>only vs. Hidden Lord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8" authorId="0">
      <text>
        <r>
          <rPr>
            <i/>
            <sz val="12"/>
            <color theme="1"/>
            <rFont val="Times New Roman"/>
            <family val="1"/>
          </rPr>
          <t>only vs. Hidden Lord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9" authorId="0">
      <text>
        <r>
          <rPr>
            <i/>
            <sz val="12"/>
            <color theme="1"/>
            <rFont val="Times New Roman"/>
            <family val="1"/>
          </rPr>
          <t>only vs. Hidden Lord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10" authorId="0">
      <text>
        <r>
          <rPr>
            <i/>
            <sz val="12"/>
            <color theme="1"/>
            <rFont val="Times New Roman"/>
            <family val="1"/>
          </rPr>
          <t>only vs. Hidden Lord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11" authorId="0">
      <text>
        <r>
          <rPr>
            <i/>
            <sz val="12"/>
            <color theme="1"/>
            <rFont val="Times New Roman"/>
            <family val="1"/>
          </rPr>
          <t>only vs. Hidden Lord</t>
        </r>
      </text>
    </comment>
    <comment ref="D12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G12" authorId="0">
      <text>
        <r>
          <rPr>
            <i/>
            <sz val="12"/>
            <color theme="1"/>
            <rFont val="Times New Roman"/>
            <family val="1"/>
          </rPr>
          <t>only vs. Hidden Lord</t>
        </r>
      </text>
    </comment>
    <comment ref="G23" authorId="0">
      <text>
        <r>
          <rPr>
            <i/>
            <sz val="12"/>
            <color theme="1"/>
            <rFont val="Times New Roman"/>
            <family val="1"/>
          </rPr>
          <t>Weapon Focus +1</t>
        </r>
      </text>
    </comment>
    <comment ref="F38" authorId="0">
      <text>
        <r>
          <rPr>
            <i/>
            <sz val="12"/>
            <color theme="1"/>
            <rFont val="Times New Roman"/>
            <family val="1"/>
          </rPr>
          <t>greater magic fang +2</t>
        </r>
      </text>
    </comment>
    <comment ref="D40" authorId="0">
      <text>
        <r>
          <rPr>
            <i/>
            <sz val="12"/>
            <color theme="1"/>
            <rFont val="Times New Roman"/>
            <family val="1"/>
          </rPr>
          <t>divine power +7</t>
        </r>
      </text>
    </comment>
    <comment ref="G40" authorId="0">
      <text>
        <r>
          <rPr>
            <i/>
            <sz val="12"/>
            <color theme="1"/>
            <rFont val="Times New Roman"/>
            <family val="1"/>
          </rPr>
          <t>divine power +3</t>
        </r>
      </text>
    </comment>
    <comment ref="D41" authorId="0">
      <text>
        <r>
          <rPr>
            <i/>
            <sz val="12"/>
            <color theme="1"/>
            <rFont val="Times New Roman"/>
            <family val="1"/>
          </rPr>
          <t>divine power +7</t>
        </r>
      </text>
    </comment>
    <comment ref="G41" authorId="0">
      <text>
        <r>
          <rPr>
            <i/>
            <sz val="12"/>
            <color theme="1"/>
            <rFont val="Times New Roman"/>
            <family val="1"/>
          </rPr>
          <t>divine power +3</t>
        </r>
      </text>
    </comment>
    <comment ref="D42" authorId="0">
      <text>
        <r>
          <rPr>
            <i/>
            <sz val="12"/>
            <color theme="1"/>
            <rFont val="Times New Roman"/>
            <family val="1"/>
          </rPr>
          <t>divine power +7</t>
        </r>
      </text>
    </comment>
    <comment ref="G42" authorId="0">
      <text>
        <r>
          <rPr>
            <i/>
            <sz val="12"/>
            <color theme="1"/>
            <rFont val="Times New Roman"/>
            <family val="1"/>
          </rPr>
          <t>divine power +3</t>
        </r>
      </text>
    </comment>
    <comment ref="D43" authorId="0">
      <text>
        <r>
          <rPr>
            <i/>
            <sz val="12"/>
            <color theme="1"/>
            <rFont val="Times New Roman"/>
            <family val="1"/>
          </rPr>
          <t>divine power +7</t>
        </r>
      </text>
    </comment>
    <comment ref="E43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D44" authorId="0">
      <text>
        <r>
          <rPr>
            <i/>
            <sz val="12"/>
            <color theme="1"/>
            <rFont val="Times New Roman"/>
            <family val="1"/>
          </rPr>
          <t>divine power +7</t>
        </r>
      </text>
    </comment>
    <comment ref="G44" authorId="0">
      <text>
        <r>
          <rPr>
            <i/>
            <sz val="12"/>
            <color theme="1"/>
            <rFont val="Times New Roman"/>
            <family val="1"/>
          </rPr>
          <t>divine power +3</t>
        </r>
      </text>
    </comment>
    <comment ref="C45" authorId="0">
      <text>
        <r>
          <rPr>
            <sz val="12"/>
            <color theme="1"/>
            <rFont val="Times New Roman"/>
            <family val="1"/>
          </rPr>
          <t xml:space="preserve">SANCTIFY KI STRIKE [EXALTED]
Sacred power suffuses your unarmed strikes.
</t>
        </r>
        <r>
          <rPr>
            <b/>
            <sz val="12"/>
            <color theme="1"/>
            <rFont val="Times New Roman"/>
            <family val="1"/>
          </rPr>
          <t xml:space="preserve">Prerequisites:  </t>
        </r>
        <r>
          <rPr>
            <sz val="12"/>
            <color theme="1"/>
            <rFont val="Times New Roman"/>
            <family val="1"/>
          </rPr>
          <t xml:space="preserve">Improved Unarmed Strike, Ki strike (lawful), Cha 15.
</t>
        </r>
        <r>
          <rPr>
            <b/>
            <sz val="12"/>
            <color theme="1"/>
            <rFont val="Times New Roman"/>
            <family val="1"/>
          </rPr>
          <t xml:space="preserve">Benefit: </t>
        </r>
        <r>
          <rPr>
            <sz val="12"/>
            <color theme="1"/>
            <rFont val="Times New Roman"/>
            <family val="1"/>
          </rPr>
          <t xml:space="preserve"> Your unarmed strikes deal 1 extra point of damage to evil creatures, or 1d4 points to evil outsiders and evil undead.  In addition, they are considered good-aligned for purposes of overcoming damage reduction.
Book of Exalted Deeds 46</t>
        </r>
      </text>
    </comment>
    <comment ref="C46" authorId="0">
      <text>
        <r>
          <rPr>
            <sz val="12"/>
            <color theme="1"/>
            <rFont val="Times New Roman"/>
            <family val="1"/>
          </rPr>
          <t xml:space="preserve">SANCTIFY KI STRIKE [EXALTED]
Sacred power suffuses your unarmed strikes.
</t>
        </r>
        <r>
          <rPr>
            <b/>
            <sz val="12"/>
            <color theme="1"/>
            <rFont val="Times New Roman"/>
            <family val="1"/>
          </rPr>
          <t xml:space="preserve">Prerequisites:  </t>
        </r>
        <r>
          <rPr>
            <sz val="12"/>
            <color theme="1"/>
            <rFont val="Times New Roman"/>
            <family val="1"/>
          </rPr>
          <t xml:space="preserve">Improved Unarmed Strike, Ki strike (lawful), Cha 15.
</t>
        </r>
        <r>
          <rPr>
            <b/>
            <sz val="12"/>
            <color theme="1"/>
            <rFont val="Times New Roman"/>
            <family val="1"/>
          </rPr>
          <t xml:space="preserve">Benefit: </t>
        </r>
        <r>
          <rPr>
            <sz val="12"/>
            <color theme="1"/>
            <rFont val="Times New Roman"/>
            <family val="1"/>
          </rPr>
          <t xml:space="preserve"> Your unarmed strikes deal 1 extra point of damage to evil creatures, or 1d4 points to evil outsiders and evil undead.  In addition, they are considered good-aligned for purposes of overcoming damage reduction.
Book of Exalted Deeds 46</t>
        </r>
      </text>
    </comment>
    <comment ref="C47" authorId="0">
      <text>
        <r>
          <rPr>
            <sz val="12"/>
            <color theme="1"/>
            <rFont val="Times New Roman"/>
            <family val="1"/>
          </rPr>
          <t xml:space="preserve">SANCTIFY KI STRIKE [EXALTED]
Sacred power suffuses your unarmed strikes.
</t>
        </r>
        <r>
          <rPr>
            <b/>
            <sz val="12"/>
            <color theme="1"/>
            <rFont val="Times New Roman"/>
            <family val="1"/>
          </rPr>
          <t xml:space="preserve">Prerequisites:  </t>
        </r>
        <r>
          <rPr>
            <sz val="12"/>
            <color theme="1"/>
            <rFont val="Times New Roman"/>
            <family val="1"/>
          </rPr>
          <t xml:space="preserve">Improved Unarmed Strike, Ki strike (lawful), Cha 15.
</t>
        </r>
        <r>
          <rPr>
            <b/>
            <sz val="12"/>
            <color theme="1"/>
            <rFont val="Times New Roman"/>
            <family val="1"/>
          </rPr>
          <t xml:space="preserve">Benefit: </t>
        </r>
        <r>
          <rPr>
            <sz val="12"/>
            <color theme="1"/>
            <rFont val="Times New Roman"/>
            <family val="1"/>
          </rPr>
          <t xml:space="preserve"> Your unarmed strikes deal 1 extra point of damage to evil creatures, or 1d4 points to evil outsiders and evil undead.  In addition, they are considered good-aligned for purposes of overcoming damage reduction.
Book of Exalted Deeds 46</t>
        </r>
      </text>
    </comment>
    <comment ref="C48" authorId="0">
      <text>
        <r>
          <rPr>
            <sz val="12"/>
            <color theme="1"/>
            <rFont val="Times New Roman"/>
            <family val="1"/>
          </rPr>
          <t xml:space="preserve">SANCTIFY KI STRIKE [EXALTED]
Sacred power suffuses your unarmed strikes.
</t>
        </r>
        <r>
          <rPr>
            <b/>
            <sz val="12"/>
            <color theme="1"/>
            <rFont val="Times New Roman"/>
            <family val="1"/>
          </rPr>
          <t xml:space="preserve">Prerequisites:  </t>
        </r>
        <r>
          <rPr>
            <sz val="12"/>
            <color theme="1"/>
            <rFont val="Times New Roman"/>
            <family val="1"/>
          </rPr>
          <t xml:space="preserve">Improved Unarmed Strike, Ki strike (lawful), Cha 15.
</t>
        </r>
        <r>
          <rPr>
            <b/>
            <sz val="12"/>
            <color theme="1"/>
            <rFont val="Times New Roman"/>
            <family val="1"/>
          </rPr>
          <t xml:space="preserve">Benefit: </t>
        </r>
        <r>
          <rPr>
            <sz val="12"/>
            <color theme="1"/>
            <rFont val="Times New Roman"/>
            <family val="1"/>
          </rPr>
          <t xml:space="preserve"> Your unarmed strikes deal 1 extra point of damage to evil creatures, or 1d4 points to evil outsiders and evil undead.  In addition, they are considered good-aligned for purposes of overcoming damage reduction.
Book of Exalted Deeds 46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2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5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6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7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8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9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0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4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5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6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7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8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19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20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21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22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barkskin +5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+5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barkskin +5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barkskin +5</t>
        </r>
      </text>
    </comment>
    <comment ref="Y5" authorId="0">
      <text>
        <r>
          <rPr>
            <i/>
            <sz val="12"/>
            <color theme="1"/>
            <rFont val="Times New Roman"/>
            <family val="1"/>
          </rPr>
          <t>vampiric hps +14</t>
        </r>
      </text>
    </comment>
    <comment ref="K6" authorId="0">
      <text>
        <r>
          <rPr>
            <i/>
            <sz val="12"/>
            <color theme="1"/>
            <rFont val="Times New Roman"/>
            <family val="1"/>
          </rPr>
          <t>Resist (2)</t>
        </r>
      </text>
    </comment>
    <comment ref="Y6" authorId="0">
      <text>
        <r>
          <rPr>
            <i/>
            <sz val="12"/>
            <color theme="1"/>
            <rFont val="Times New Roman"/>
            <family val="1"/>
          </rPr>
          <t>divine power +9</t>
        </r>
      </text>
    </comment>
    <comment ref="K9" authorId="0">
      <text>
        <r>
          <rPr>
            <i/>
            <sz val="12"/>
            <color theme="1"/>
            <rFont val="Times New Roman"/>
            <family val="1"/>
          </rPr>
          <t>endure elements</t>
        </r>
      </text>
    </comment>
    <comment ref="B10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K10" authorId="0">
      <text>
        <r>
          <rPr>
            <i/>
            <sz val="12"/>
            <color theme="1"/>
            <rFont val="Times New Roman"/>
            <family val="1"/>
          </rPr>
          <t>endure elements</t>
        </r>
      </text>
    </comment>
    <comment ref="B21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21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21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J21" authorId="0">
      <text>
        <r>
          <rPr>
            <i/>
            <sz val="12"/>
            <color theme="1"/>
            <rFont val="Times New Roman"/>
            <family val="1"/>
          </rPr>
          <t>resist fire 10</t>
        </r>
      </text>
    </comment>
    <comment ref="X21" authorId="0">
      <text>
        <r>
          <rPr>
            <sz val="12"/>
            <color theme="1"/>
            <rFont val="Times New Roman"/>
            <family val="1"/>
          </rPr>
          <t>Fast Healing 2</t>
        </r>
      </text>
    </comment>
    <comment ref="B22" authorId="0">
      <text>
        <r>
          <rPr>
            <i/>
            <sz val="12"/>
            <color indexed="81"/>
            <rFont val="Times New Roman"/>
            <family val="1"/>
          </rPr>
          <t>barkskin +2</t>
        </r>
      </text>
    </comment>
    <comment ref="D22" authorId="0">
      <text>
        <r>
          <rPr>
            <i/>
            <sz val="12"/>
            <color indexed="81"/>
            <rFont val="Times New Roman"/>
            <family val="1"/>
          </rPr>
          <t>barkskin +2</t>
        </r>
      </text>
    </comment>
    <comment ref="B23" authorId="0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23" authorId="0">
      <text>
        <r>
          <rPr>
            <i/>
            <sz val="12"/>
            <color indexed="81"/>
            <rFont val="Times New Roman"/>
            <family val="1"/>
          </rPr>
          <t>cat’s grace +2
mage armor +4</t>
        </r>
      </text>
    </comment>
    <comment ref="B24" authorId="0">
      <text>
        <r>
          <rPr>
            <i/>
            <sz val="12"/>
            <color indexed="81"/>
            <rFont val="Times New Roman"/>
            <family val="1"/>
          </rPr>
          <t>shield of faith +3
barkskin +2</t>
        </r>
      </text>
    </comment>
    <comment ref="C24" authorId="0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D24" authorId="0">
      <text>
        <r>
          <rPr>
            <i/>
            <sz val="12"/>
            <color indexed="81"/>
            <rFont val="Times New Roman"/>
            <family val="1"/>
          </rPr>
          <t>shield of faith +3
barkskin +2</t>
        </r>
      </text>
    </comment>
    <comment ref="C25" authorId="0">
      <text>
        <r>
          <rPr>
            <i/>
            <sz val="12"/>
            <color indexed="81"/>
            <rFont val="Times New Roman"/>
            <family val="1"/>
          </rPr>
          <t>cat’s grace +2
shield of faith +2</t>
        </r>
      </text>
    </comment>
    <comment ref="D25" authorId="0">
      <text>
        <r>
          <rPr>
            <i/>
            <sz val="12"/>
            <color indexed="81"/>
            <rFont val="Times New Roman"/>
            <family val="1"/>
          </rPr>
          <t>cat’s grace +2
shield of faith +2</t>
        </r>
      </text>
    </comment>
    <comment ref="B27" authorId="0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C27" authorId="0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D27" authorId="0">
      <text>
        <r>
          <rPr>
            <i/>
            <sz val="12"/>
            <color indexed="81"/>
            <rFont val="Times New Roman"/>
            <family val="1"/>
          </rPr>
          <t>cat’s grace +2
mage armor +4</t>
        </r>
      </text>
    </comment>
  </commentList>
</comments>
</file>

<file path=xl/sharedStrings.xml><?xml version="1.0" encoding="utf-8"?>
<sst xmlns="http://schemas.openxmlformats.org/spreadsheetml/2006/main" count="478" uniqueCount="196">
  <si>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</si>
  <si>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</si>
  <si>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</si>
  <si>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</si>
  <si>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</si>
  <si>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</si>
  <si>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</si>
  <si>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</si>
  <si>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</si>
  <si>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</si>
  <si>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</si>
  <si>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</si>
  <si>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</si>
  <si>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</si>
  <si>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</si>
  <si>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</si>
  <si>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</si>
  <si>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</si>
  <si>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</si>
  <si>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</si>
  <si>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</si>
  <si>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</si>
  <si>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</si>
  <si>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</si>
  <si>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</si>
  <si>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</si>
  <si>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</si>
  <si>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</si>
  <si>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</si>
  <si>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</si>
  <si>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</si>
  <si>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</si>
  <si>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</si>
  <si>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</si>
  <si>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</si>
  <si>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</si>
  <si>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</si>
  <si>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</si>
  <si>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</si>
  <si>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</si>
  <si>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</si>
  <si>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</si>
  <si>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</si>
  <si>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</si>
  <si>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</si>
  <si>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</si>
  <si>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</si>
  <si>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</si>
  <si>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</si>
  <si>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</si>
  <si>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</si>
  <si>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</si>
  <si>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</si>
  <si>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</si>
  <si>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</si>
  <si>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</si>
  <si>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</si>
  <si>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</si>
  <si>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</si>
  <si>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</si>
  <si>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</si>
  <si>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</si>
  <si>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</si>
  <si>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</si>
  <si>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</si>
  <si>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</si>
  <si>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</si>
  <si>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</si>
  <si>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</si>
  <si>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</si>
  <si>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</si>
  <si>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</si>
  <si>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</si>
  <si>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</si>
  <si>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Allisa</t>
  </si>
  <si>
    <t>druid</t>
  </si>
  <si>
    <t>Save vs.</t>
  </si>
  <si>
    <t>Rook</t>
  </si>
  <si>
    <t>Details</t>
  </si>
  <si>
    <t>Spell Resist</t>
  </si>
  <si>
    <t>Maiko</t>
  </si>
  <si>
    <t>bard</t>
  </si>
  <si>
    <t>Kedrik</t>
  </si>
  <si>
    <t>archivist</t>
  </si>
  <si>
    <t>prcg/slsh</t>
  </si>
  <si>
    <t>Fingers</t>
  </si>
  <si>
    <t>rogue-trapsmith</t>
  </si>
  <si>
    <t>Sarge</t>
  </si>
  <si>
    <t>warmage</t>
  </si>
  <si>
    <t>Bite</t>
  </si>
  <si>
    <t>Claw 1</t>
  </si>
  <si>
    <t>Claw 2</t>
  </si>
  <si>
    <t>Lauren</t>
  </si>
  <si>
    <t>duskblade</t>
  </si>
  <si>
    <t>1d8+2</t>
  </si>
  <si>
    <t>2d6+4</t>
  </si>
  <si>
    <t>Jump</t>
  </si>
  <si>
    <t>Grapple</t>
  </si>
  <si>
    <t>Targeting</t>
  </si>
  <si>
    <t>cleric-rogue-inquis</t>
  </si>
  <si>
    <t>Spot</t>
  </si>
  <si>
    <t>Intimidate</t>
  </si>
  <si>
    <t>Dispel Magic</t>
  </si>
  <si>
    <t>Climb</t>
  </si>
  <si>
    <t>Strength</t>
  </si>
  <si>
    <t>1d6+1</t>
  </si>
  <si>
    <t>Ranged Touch Attack</t>
  </si>
  <si>
    <t>varies</t>
  </si>
  <si>
    <t>Touch Attack</t>
  </si>
  <si>
    <t>Hidden Lord</t>
  </si>
  <si>
    <t>Thaqualm</t>
  </si>
  <si>
    <t>Whisper</t>
  </si>
  <si>
    <t>Ill-at-Ease</t>
  </si>
  <si>
    <t>Lady Asunder</t>
  </si>
  <si>
    <t>Myrtle Eyes</t>
  </si>
  <si>
    <t>Grim Gerome</t>
  </si>
  <si>
    <t>Snafu Roachmunch</t>
  </si>
  <si>
    <t>Gaylord Faulkner</t>
  </si>
  <si>
    <t>Guard</t>
  </si>
  <si>
    <t>Domineering Morningstar</t>
  </si>
  <si>
    <t>Spiked Shield +1</t>
  </si>
  <si>
    <t>Quarterstaff +2</t>
  </si>
  <si>
    <t>QR Hand Crossbow +1</t>
  </si>
  <si>
    <t>Blackthorn Shillelagh +2</t>
  </si>
  <si>
    <t>Dispelling Dagger</t>
  </si>
  <si>
    <t>Force Kama</t>
  </si>
  <si>
    <t>Katana +1</t>
  </si>
  <si>
    <t>Quarterstaff +1</t>
  </si>
  <si>
    <t>Human Shade Battle Sorcerer</t>
  </si>
  <si>
    <t>Goliath Shade Knight</t>
  </si>
  <si>
    <t>Halfling Shade Sorceress</t>
  </si>
  <si>
    <t>Halfling Shade Archivist</t>
  </si>
  <si>
    <t>Water Genasi Sohei</t>
  </si>
  <si>
    <t>Phantom Ghast Ninja</t>
  </si>
  <si>
    <t>Necropolitan Necromancer</t>
  </si>
  <si>
    <t>30’/50’</t>
  </si>
  <si>
    <t>20’/40’</t>
  </si>
  <si>
    <t>40’</t>
  </si>
  <si>
    <t>1d4+1</t>
  </si>
  <si>
    <t>Scepter of Waterdeep</t>
  </si>
  <si>
    <t>MW Short Sword</t>
  </si>
  <si>
    <t>mind flayer monk</t>
  </si>
  <si>
    <t>1d4+2</t>
  </si>
  <si>
    <r>
      <t>1d4+2</t>
    </r>
    <r>
      <rPr>
        <vertAlign val="superscript"/>
        <sz val="12"/>
        <color theme="1"/>
        <rFont val="Times New Roman"/>
        <family val="1"/>
      </rPr>
      <t>2</t>
    </r>
  </si>
  <si>
    <t>1d3+1</t>
  </si>
  <si>
    <t>1d3</t>
  </si>
  <si>
    <t>Doom Burst Naginata, 10’</t>
  </si>
  <si>
    <t>QR Hand Crossbow</t>
  </si>
  <si>
    <t>1d4</t>
  </si>
  <si>
    <t>Typhoid</t>
  </si>
  <si>
    <t>/cold iron*</t>
  </si>
  <si>
    <t>/cold iron</t>
  </si>
  <si>
    <t>Allisa (bear)</t>
  </si>
  <si>
    <t>Tentacles</t>
  </si>
  <si>
    <t>Unarmed Strike</t>
  </si>
  <si>
    <t>bludgeon</t>
  </si>
  <si>
    <t>Stoneskin</t>
  </si>
  <si>
    <t>Deliver Touch Attack</t>
  </si>
  <si>
    <t>2nd Attack</t>
  </si>
  <si>
    <t>1d8+1+6+poison</t>
  </si>
  <si>
    <t>call lightning</t>
  </si>
  <si>
    <t>3d6 electric</t>
  </si>
  <si>
    <t>1d10+4</t>
  </si>
  <si>
    <t>1d6+5</t>
  </si>
  <si>
    <t>1d10+1+5/19-20</t>
  </si>
  <si>
    <t>Guard 1</t>
  </si>
  <si>
    <t>Guard 2</t>
  </si>
  <si>
    <t>Guard 3</t>
  </si>
  <si>
    <t>Guard 4</t>
  </si>
  <si>
    <t>Guard 5</t>
  </si>
  <si>
    <t>Guard 6</t>
  </si>
  <si>
    <t>Guard 7</t>
  </si>
  <si>
    <t>Guard 8</t>
  </si>
  <si>
    <t>Guards</t>
  </si>
  <si>
    <t>fighters &amp; paladins</t>
  </si>
  <si>
    <t>ultimate magus-master specialist</t>
  </si>
  <si>
    <t>1d10+3+ki</t>
  </si>
  <si>
    <t>1d4+3+ki</t>
  </si>
  <si>
    <t>30’/80’</t>
  </si>
  <si>
    <t>1d6+3</t>
  </si>
  <si>
    <t>Bypass Spell Resistance</t>
  </si>
  <si>
    <r>
      <t>1d8[2d6]+7</t>
    </r>
    <r>
      <rPr>
        <b/>
        <sz val="12"/>
        <color theme="1"/>
        <rFont val="Times New Roman"/>
        <family val="1"/>
      </rPr>
      <t>+1</t>
    </r>
  </si>
  <si>
    <r>
      <t>1d4[1d6]+1+7</t>
    </r>
    <r>
      <rPr>
        <b/>
        <sz val="12"/>
        <color theme="1"/>
        <rFont val="Times New Roman"/>
        <family val="1"/>
      </rPr>
      <t>+1</t>
    </r>
  </si>
  <si>
    <t>[enlarged]</t>
  </si>
  <si>
    <t>Half-plate</t>
  </si>
  <si>
    <t>Heat Metal</t>
  </si>
  <si>
    <t>Shield Spikes</t>
  </si>
  <si>
    <t>Morningstar Tip</t>
  </si>
  <si>
    <t>no longer spiked</t>
  </si>
  <si>
    <t>dire bear</t>
  </si>
  <si>
    <t>2d4+10</t>
  </si>
  <si>
    <t>2d8+5</t>
  </si>
  <si>
    <t>3rd Attack</t>
  </si>
  <si>
    <r>
      <t xml:space="preserve">3rd Attack, </t>
    </r>
    <r>
      <rPr>
        <i/>
        <sz val="12"/>
        <color theme="1"/>
        <rFont val="Times New Roman"/>
        <family val="1"/>
      </rPr>
      <t>haste</t>
    </r>
  </si>
  <si>
    <t>Tumble</t>
  </si>
  <si>
    <t>100/100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</si>
</sst>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  <font>
      <b/>
      <sz val="12"/>
      <color rgb="FFFF99FF"/>
      <name val="Times New Roman"/>
      <family val="1"/>
    </font>
    <font>
      <b/>
      <sz val="12"/>
      <color rgb="FFCC0066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darkUp">
        <bgColor rgb="FFFF00FF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5" borderId="45" xfId="0" quotePrefix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16" borderId="41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6" borderId="37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16" borderId="39" xfId="0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2" fillId="23" borderId="60" xfId="0" applyFont="1" applyFill="1" applyBorder="1" applyAlignment="1">
      <alignment horizontal="center" vertical="center" wrapText="1"/>
    </xf>
    <xf numFmtId="0" fontId="0" fillId="24" borderId="61" xfId="0" applyFill="1" applyBorder="1" applyAlignment="1">
      <alignment horizontal="center"/>
    </xf>
    <xf numFmtId="0" fontId="0" fillId="14" borderId="61" xfId="0" quotePrefix="1" applyFill="1" applyBorder="1" applyAlignment="1">
      <alignment horizontal="center"/>
    </xf>
    <xf numFmtId="0" fontId="13" fillId="17" borderId="37" xfId="0" applyFont="1" applyFill="1" applyBorder="1" applyAlignment="1">
      <alignment horizontal="center" vertical="center"/>
    </xf>
    <xf numFmtId="0" fontId="13" fillId="17" borderId="39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0" fillId="6" borderId="31" xfId="0" applyFill="1" applyBorder="1" applyAlignment="1">
      <alignment horizontal="center"/>
    </xf>
    <xf numFmtId="0" fontId="5" fillId="6" borderId="57" xfId="0" applyFont="1" applyFill="1" applyBorder="1" applyAlignment="1">
      <alignment horizontal="center"/>
    </xf>
    <xf numFmtId="0" fontId="5" fillId="6" borderId="58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0" fontId="4" fillId="25" borderId="31" xfId="0" applyFont="1" applyFill="1" applyBorder="1" applyAlignment="1">
      <alignment horizontal="center"/>
    </xf>
    <xf numFmtId="0" fontId="18" fillId="5" borderId="31" xfId="0" applyFont="1" applyFill="1" applyBorder="1" applyAlignment="1">
      <alignment horizontal="center"/>
    </xf>
    <xf numFmtId="0" fontId="0" fillId="20" borderId="8" xfId="0" applyFill="1" applyBorder="1" applyAlignment="1">
      <alignment horizontal="center"/>
    </xf>
    <xf numFmtId="0" fontId="0" fillId="14" borderId="37" xfId="0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930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CC0066"/>
      <color rgb="FFFF00FF"/>
      <color rgb="FFFF99FF"/>
      <color rgb="FF99FF99"/>
      <color rgb="FF99FFCC"/>
      <color rgb="FF000000"/>
      <color rgb="FFFF3399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14</c:v>
                </c:pt>
                <c:pt idx="4">
                  <c:v>24</c:v>
                </c:pt>
                <c:pt idx="5">
                  <c:v>29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14</c:v>
                </c:pt>
                <c:pt idx="3">
                  <c:v>16</c:v>
                </c:pt>
                <c:pt idx="4">
                  <c:v>17</c:v>
                </c:pt>
                <c:pt idx="5">
                  <c:v>36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22</c:v>
                </c:pt>
                <c:pt idx="3">
                  <c:v>31</c:v>
                </c:pt>
                <c:pt idx="4">
                  <c:v>31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  <c:pt idx="4">
                  <c:v>34</c:v>
                </c:pt>
                <c:pt idx="5">
                  <c:v>45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8</c:v>
                </c:pt>
                <c:pt idx="1">
                  <c:v>13</c:v>
                </c:pt>
                <c:pt idx="2">
                  <c:v>29</c:v>
                </c:pt>
                <c:pt idx="3">
                  <c:v>58</c:v>
                </c:pt>
                <c:pt idx="4">
                  <c:v>61</c:v>
                </c:pt>
                <c:pt idx="5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669632"/>
        <c:axId val="111671168"/>
        <c:axId val="107634176"/>
      </c:area3DChart>
      <c:catAx>
        <c:axId val="111669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671168"/>
        <c:crosses val="autoZero"/>
        <c:auto val="1"/>
        <c:lblAlgn val="ctr"/>
        <c:lblOffset val="100"/>
        <c:noMultiLvlLbl val="0"/>
      </c:catAx>
      <c:valAx>
        <c:axId val="11167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669632"/>
        <c:crosses val="autoZero"/>
        <c:crossBetween val="midCat"/>
      </c:valAx>
      <c:serAx>
        <c:axId val="107634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67116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15</c:v>
                </c:pt>
                <c:pt idx="6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12</c:v>
                </c:pt>
                <c:pt idx="3">
                  <c:v>14</c:v>
                </c:pt>
                <c:pt idx="4">
                  <c:v>22</c:v>
                </c:pt>
                <c:pt idx="5">
                  <c:v>14</c:v>
                </c:pt>
                <c:pt idx="6">
                  <c:v>29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14</c:v>
                </c:pt>
                <c:pt idx="2">
                  <c:v>14</c:v>
                </c:pt>
                <c:pt idx="3">
                  <c:v>16</c:v>
                </c:pt>
                <c:pt idx="4">
                  <c:v>31</c:v>
                </c:pt>
                <c:pt idx="5">
                  <c:v>11</c:v>
                </c:pt>
                <c:pt idx="6">
                  <c:v>58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24</c:v>
                </c:pt>
                <c:pt idx="3">
                  <c:v>17</c:v>
                </c:pt>
                <c:pt idx="4">
                  <c:v>31</c:v>
                </c:pt>
                <c:pt idx="5">
                  <c:v>34</c:v>
                </c:pt>
                <c:pt idx="6">
                  <c:v>61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29</c:v>
                </c:pt>
                <c:pt idx="3">
                  <c:v>36</c:v>
                </c:pt>
                <c:pt idx="4">
                  <c:v>37</c:v>
                </c:pt>
                <c:pt idx="5">
                  <c:v>45</c:v>
                </c:pt>
                <c:pt idx="6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00608"/>
        <c:axId val="111702400"/>
        <c:axId val="111533568"/>
      </c:area3DChart>
      <c:catAx>
        <c:axId val="111700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702400"/>
        <c:crosses val="autoZero"/>
        <c:auto val="1"/>
        <c:lblAlgn val="ctr"/>
        <c:lblOffset val="100"/>
        <c:noMultiLvlLbl val="0"/>
      </c:catAx>
      <c:valAx>
        <c:axId val="111702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700608"/>
        <c:crosses val="autoZero"/>
        <c:crossBetween val="midCat"/>
      </c:valAx>
      <c:serAx>
        <c:axId val="111533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1170240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14</c:v>
                </c:pt>
                <c:pt idx="4">
                  <c:v>24</c:v>
                </c:pt>
                <c:pt idx="5">
                  <c:v>29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14</c:v>
                </c:pt>
                <c:pt idx="3">
                  <c:v>16</c:v>
                </c:pt>
                <c:pt idx="4">
                  <c:v>17</c:v>
                </c:pt>
                <c:pt idx="5">
                  <c:v>36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22</c:v>
                </c:pt>
                <c:pt idx="3">
                  <c:v>31</c:v>
                </c:pt>
                <c:pt idx="4">
                  <c:v>31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  <c:pt idx="4">
                  <c:v>34</c:v>
                </c:pt>
                <c:pt idx="5">
                  <c:v>45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8</c:v>
                </c:pt>
                <c:pt idx="1">
                  <c:v>13</c:v>
                </c:pt>
                <c:pt idx="2">
                  <c:v>29</c:v>
                </c:pt>
                <c:pt idx="3">
                  <c:v>58</c:v>
                </c:pt>
                <c:pt idx="4">
                  <c:v>61</c:v>
                </c:pt>
                <c:pt idx="5">
                  <c:v>68</c:v>
                </c:pt>
              </c:numCache>
            </c:numRef>
          </c:val>
        </c:ser>
        <c:bandFmts/>
        <c:axId val="111757184"/>
        <c:axId val="111758720"/>
        <c:axId val="131093376"/>
      </c:surface3DChart>
      <c:catAx>
        <c:axId val="111757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758720"/>
        <c:crosses val="autoZero"/>
        <c:auto val="1"/>
        <c:lblAlgn val="ctr"/>
        <c:lblOffset val="100"/>
        <c:noMultiLvlLbl val="0"/>
      </c:catAx>
      <c:valAx>
        <c:axId val="11175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757184"/>
        <c:crosses val="autoZero"/>
        <c:crossBetween val="midCat"/>
      </c:valAx>
      <c:serAx>
        <c:axId val="131093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7587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</xdr:colOff>
      <xdr:row>9</xdr:row>
      <xdr:rowOff>7620</xdr:rowOff>
    </xdr:from>
    <xdr:to>
      <xdr:col>13</xdr:col>
      <xdr:colOff>388620</xdr:colOff>
      <xdr:row>10</xdr:row>
      <xdr:rowOff>0</xdr:rowOff>
    </xdr:to>
    <xdr:sp macro="" textlink="">
      <xdr:nvSpPr>
        <xdr:cNvPr id="2" name="Rectangle 1"/>
        <xdr:cNvSpPr/>
      </xdr:nvSpPr>
      <xdr:spPr>
        <a:xfrm>
          <a:off x="5113020" y="1813560"/>
          <a:ext cx="1988820" cy="190500"/>
        </a:xfrm>
        <a:prstGeom prst="rect">
          <a:avLst/>
        </a:prstGeom>
        <a:solidFill>
          <a:srgbClr val="00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i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energy buffer 7d6</a:t>
          </a:r>
        </a:p>
      </xdr:txBody>
    </xdr:sp>
    <xdr:clientData/>
  </xdr:twoCellAnchor>
  <xdr:twoCellAnchor>
    <xdr:from>
      <xdr:col>2</xdr:col>
      <xdr:colOff>289560</xdr:colOff>
      <xdr:row>28</xdr:row>
      <xdr:rowOff>129540</xdr:rowOff>
    </xdr:from>
    <xdr:to>
      <xdr:col>4</xdr:col>
      <xdr:colOff>38100</xdr:colOff>
      <xdr:row>29</xdr:row>
      <xdr:rowOff>121920</xdr:rowOff>
    </xdr:to>
    <xdr:sp macro="" textlink="">
      <xdr:nvSpPr>
        <xdr:cNvPr id="3" name="Rectangle 2"/>
        <xdr:cNvSpPr/>
      </xdr:nvSpPr>
      <xdr:spPr>
        <a:xfrm>
          <a:off x="2042160" y="5699760"/>
          <a:ext cx="411480" cy="1905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pfg</a:t>
          </a:r>
        </a:p>
      </xdr:txBody>
    </xdr:sp>
    <xdr:clientData/>
  </xdr:twoCellAnchor>
  <xdr:twoCellAnchor>
    <xdr:from>
      <xdr:col>1</xdr:col>
      <xdr:colOff>167640</xdr:colOff>
      <xdr:row>30</xdr:row>
      <xdr:rowOff>7620</xdr:rowOff>
    </xdr:from>
    <xdr:to>
      <xdr:col>10</xdr:col>
      <xdr:colOff>358140</xdr:colOff>
      <xdr:row>37</xdr:row>
      <xdr:rowOff>83820</xdr:rowOff>
    </xdr:to>
    <xdr:sp macro="" textlink="">
      <xdr:nvSpPr>
        <xdr:cNvPr id="4" name="TextBox 3"/>
        <xdr:cNvSpPr txBox="1"/>
      </xdr:nvSpPr>
      <xdr:spPr>
        <a:xfrm>
          <a:off x="1470660" y="5974080"/>
          <a:ext cx="4305300" cy="146304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Energy Buffer:</a:t>
          </a:r>
          <a:r>
            <a:rPr lang="en-US" sz="10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</a:t>
          </a:r>
          <a:r>
            <a:rPr lang="en-US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This abjuration grants you protection against damage from any type of energy: acid, cold, electricity, fire, or sonic.  The spell protects your equipment as well.  Whenever you are exposed to energy damage, a multi-hued aura covers your body and absorbs up to 1d6 points per caster level (maximum 15d6) of whatever type of energy triggered the effect.  The protective aura lasts for 1 round or until it absorbs all the damage it can, whichever comes first.  Once the aura begins absorbing damage, you cannot change the type of damage it absorbs.</a:t>
          </a:r>
          <a:r>
            <a:rPr lang="en-US" sz="10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~ </a:t>
          </a: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Tome &amp; Blood 87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workbookViewId="0"/>
  </sheetViews>
  <sheetFormatPr defaultRowHeight="15.6" x14ac:dyDescent="0.3"/>
  <cols>
    <col min="1" max="1" width="15.89843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9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27" bestFit="1" customWidth="1"/>
    <col min="11" max="11" width="2.69921875" customWidth="1"/>
    <col min="12" max="12" width="15.8984375" bestFit="1" customWidth="1"/>
    <col min="13" max="13" width="5.69921875" customWidth="1"/>
    <col min="14" max="14" width="24.59765625" bestFit="1" customWidth="1"/>
  </cols>
  <sheetData>
    <row r="1" spans="1:14" s="105" customFormat="1" ht="31.8" thickBot="1" x14ac:dyDescent="0.35">
      <c r="A1" s="103" t="s">
        <v>0</v>
      </c>
      <c r="B1" s="103" t="s">
        <v>1</v>
      </c>
      <c r="C1" s="103" t="s">
        <v>2</v>
      </c>
      <c r="D1" s="104" t="s">
        <v>3</v>
      </c>
      <c r="E1" s="103" t="s">
        <v>4</v>
      </c>
      <c r="F1" s="103" t="s">
        <v>5</v>
      </c>
      <c r="H1" s="106" t="s">
        <v>21</v>
      </c>
      <c r="I1" s="106"/>
      <c r="J1" s="106"/>
      <c r="K1" s="106"/>
      <c r="L1" s="106" t="s">
        <v>22</v>
      </c>
      <c r="M1" s="106"/>
      <c r="N1" s="106"/>
    </row>
    <row r="2" spans="1:14" ht="16.8" thickTop="1" thickBot="1" x14ac:dyDescent="0.35">
      <c r="A2" s="78" t="s">
        <v>110</v>
      </c>
      <c r="B2" s="78">
        <v>1</v>
      </c>
      <c r="C2" s="79">
        <v>9</v>
      </c>
      <c r="D2" s="132">
        <f t="shared" ref="D2:D18" ca="1" si="0">RANDBETWEEN(1,20)</f>
        <v>3</v>
      </c>
      <c r="E2" s="79">
        <f t="shared" ref="E2:E18" ca="1" si="1">SUM(C2:D2)</f>
        <v>12</v>
      </c>
      <c r="F2" s="79" t="s">
        <v>6</v>
      </c>
      <c r="H2" s="84" t="s">
        <v>0</v>
      </c>
      <c r="I2" s="85" t="s">
        <v>23</v>
      </c>
      <c r="J2" s="86" t="s">
        <v>24</v>
      </c>
      <c r="L2" s="95" t="s">
        <v>0</v>
      </c>
      <c r="M2" s="96" t="s">
        <v>23</v>
      </c>
      <c r="N2" s="97" t="s">
        <v>78</v>
      </c>
    </row>
    <row r="3" spans="1:14" x14ac:dyDescent="0.3">
      <c r="A3" s="80" t="s">
        <v>116</v>
      </c>
      <c r="B3" s="80">
        <v>2</v>
      </c>
      <c r="C3" s="79">
        <v>5</v>
      </c>
      <c r="D3" s="132">
        <f t="shared" ca="1" si="0"/>
        <v>7</v>
      </c>
      <c r="E3" s="79">
        <f t="shared" ca="1" si="1"/>
        <v>12</v>
      </c>
      <c r="F3" s="79" t="s">
        <v>137</v>
      </c>
      <c r="H3" s="87" t="s">
        <v>74</v>
      </c>
      <c r="I3" s="88">
        <v>10</v>
      </c>
      <c r="J3" s="89" t="s">
        <v>75</v>
      </c>
      <c r="L3" s="98" t="s">
        <v>111</v>
      </c>
      <c r="M3" s="80">
        <v>12</v>
      </c>
      <c r="N3" s="155" t="s">
        <v>128</v>
      </c>
    </row>
    <row r="4" spans="1:14" x14ac:dyDescent="0.3">
      <c r="A4" s="90" t="s">
        <v>92</v>
      </c>
      <c r="B4" s="90">
        <v>1</v>
      </c>
      <c r="C4" s="79">
        <v>4</v>
      </c>
      <c r="D4" s="132">
        <f t="shared" ca="1" si="0"/>
        <v>17</v>
      </c>
      <c r="E4" s="79">
        <f t="shared" ca="1" si="1"/>
        <v>21</v>
      </c>
      <c r="F4" s="79" t="s">
        <v>6</v>
      </c>
      <c r="H4" s="87" t="s">
        <v>85</v>
      </c>
      <c r="I4" s="90">
        <v>10</v>
      </c>
      <c r="J4" s="89" t="s">
        <v>86</v>
      </c>
      <c r="L4" s="98" t="s">
        <v>113</v>
      </c>
      <c r="M4" s="80">
        <v>12</v>
      </c>
      <c r="N4" s="99" t="s">
        <v>129</v>
      </c>
    </row>
    <row r="5" spans="1:14" x14ac:dyDescent="0.3">
      <c r="A5" s="90" t="s">
        <v>85</v>
      </c>
      <c r="B5" s="90">
        <v>1</v>
      </c>
      <c r="C5" s="79">
        <v>3</v>
      </c>
      <c r="D5" s="132">
        <f t="shared" ca="1" si="0"/>
        <v>16</v>
      </c>
      <c r="E5" s="79">
        <f t="shared" ca="1" si="1"/>
        <v>19</v>
      </c>
      <c r="F5" s="79" t="s">
        <v>6</v>
      </c>
      <c r="H5" s="87" t="s">
        <v>92</v>
      </c>
      <c r="I5" s="90">
        <v>9</v>
      </c>
      <c r="J5" s="89" t="s">
        <v>93</v>
      </c>
      <c r="L5" s="98" t="s">
        <v>114</v>
      </c>
      <c r="M5" s="80">
        <v>9</v>
      </c>
      <c r="N5" s="99" t="s">
        <v>130</v>
      </c>
    </row>
    <row r="6" spans="1:14" x14ac:dyDescent="0.3">
      <c r="A6" s="90" t="s">
        <v>74</v>
      </c>
      <c r="B6" s="90">
        <v>1</v>
      </c>
      <c r="C6" s="79">
        <v>2</v>
      </c>
      <c r="D6" s="132">
        <f t="shared" ca="1" si="0"/>
        <v>9</v>
      </c>
      <c r="E6" s="79">
        <f t="shared" ca="1" si="1"/>
        <v>11</v>
      </c>
      <c r="F6" s="79" t="s">
        <v>178</v>
      </c>
      <c r="H6" s="87" t="s">
        <v>77</v>
      </c>
      <c r="I6" s="90">
        <v>9</v>
      </c>
      <c r="J6" s="89" t="s">
        <v>99</v>
      </c>
      <c r="L6" s="98" t="s">
        <v>115</v>
      </c>
      <c r="M6" s="80">
        <v>8</v>
      </c>
      <c r="N6" s="99" t="s">
        <v>131</v>
      </c>
    </row>
    <row r="7" spans="1:14" x14ac:dyDescent="0.3">
      <c r="A7" s="80" t="s">
        <v>115</v>
      </c>
      <c r="B7" s="80">
        <v>2</v>
      </c>
      <c r="C7" s="79">
        <v>1</v>
      </c>
      <c r="D7" s="132">
        <f t="shared" ca="1" si="0"/>
        <v>13</v>
      </c>
      <c r="E7" s="79">
        <f t="shared" ca="1" si="1"/>
        <v>14</v>
      </c>
      <c r="F7" s="79" t="s">
        <v>136</v>
      </c>
      <c r="H7" s="87" t="s">
        <v>80</v>
      </c>
      <c r="I7" s="90">
        <v>8</v>
      </c>
      <c r="J7" s="89" t="s">
        <v>81</v>
      </c>
      <c r="L7" s="98" t="s">
        <v>112</v>
      </c>
      <c r="M7" s="80">
        <v>7</v>
      </c>
      <c r="N7" s="99" t="s">
        <v>132</v>
      </c>
    </row>
    <row r="8" spans="1:14" x14ac:dyDescent="0.3">
      <c r="A8" s="80" t="s">
        <v>117</v>
      </c>
      <c r="B8" s="80">
        <v>2</v>
      </c>
      <c r="C8" s="79">
        <v>2</v>
      </c>
      <c r="D8" s="132">
        <f t="shared" ca="1" si="0"/>
        <v>14</v>
      </c>
      <c r="E8" s="79">
        <f t="shared" ca="1" si="1"/>
        <v>16</v>
      </c>
      <c r="F8" s="79" t="s">
        <v>6</v>
      </c>
      <c r="H8" s="87" t="s">
        <v>87</v>
      </c>
      <c r="I8" s="90">
        <v>8</v>
      </c>
      <c r="J8" s="89" t="s">
        <v>88</v>
      </c>
      <c r="L8" s="98" t="s">
        <v>116</v>
      </c>
      <c r="M8" s="80">
        <v>7</v>
      </c>
      <c r="N8" s="99" t="s">
        <v>133</v>
      </c>
    </row>
    <row r="9" spans="1:14" ht="16.2" thickBot="1" x14ac:dyDescent="0.35">
      <c r="A9" s="80" t="s">
        <v>113</v>
      </c>
      <c r="B9" s="80">
        <v>2</v>
      </c>
      <c r="C9" s="79">
        <v>-1</v>
      </c>
      <c r="D9" s="132">
        <f t="shared" ca="1" si="0"/>
        <v>20</v>
      </c>
      <c r="E9" s="79">
        <f t="shared" ca="1" si="1"/>
        <v>19</v>
      </c>
      <c r="F9" s="79" t="s">
        <v>135</v>
      </c>
      <c r="H9" s="144" t="s">
        <v>82</v>
      </c>
      <c r="I9" s="78">
        <v>10</v>
      </c>
      <c r="J9" s="145" t="s">
        <v>83</v>
      </c>
      <c r="L9" s="98" t="s">
        <v>117</v>
      </c>
      <c r="M9" s="80">
        <v>5</v>
      </c>
      <c r="N9" s="99" t="s">
        <v>134</v>
      </c>
    </row>
    <row r="10" spans="1:14" x14ac:dyDescent="0.3">
      <c r="A10" s="78" t="s">
        <v>109</v>
      </c>
      <c r="B10" s="78">
        <v>1</v>
      </c>
      <c r="C10" s="79">
        <v>3</v>
      </c>
      <c r="D10" s="132">
        <f t="shared" ca="1" si="0"/>
        <v>13</v>
      </c>
      <c r="E10" s="79">
        <f t="shared" ca="1" si="1"/>
        <v>16</v>
      </c>
      <c r="F10" s="79" t="s">
        <v>6</v>
      </c>
      <c r="H10" s="144" t="s">
        <v>110</v>
      </c>
      <c r="I10" s="78">
        <v>16</v>
      </c>
      <c r="J10" s="145" t="s">
        <v>141</v>
      </c>
      <c r="L10" s="129" t="s">
        <v>25</v>
      </c>
      <c r="M10" s="138">
        <f>AVERAGE(M3:M9)</f>
        <v>8.5714285714285712</v>
      </c>
      <c r="N10" s="100"/>
    </row>
    <row r="11" spans="1:14" x14ac:dyDescent="0.3">
      <c r="A11" s="78" t="s">
        <v>173</v>
      </c>
      <c r="B11" s="78">
        <v>1</v>
      </c>
      <c r="C11" s="79">
        <v>2</v>
      </c>
      <c r="D11" s="132">
        <f t="shared" ca="1" si="0"/>
        <v>16</v>
      </c>
      <c r="E11" s="79">
        <f t="shared" ca="1" si="1"/>
        <v>18</v>
      </c>
      <c r="F11" s="79" t="s">
        <v>6</v>
      </c>
      <c r="H11" s="144" t="s">
        <v>109</v>
      </c>
      <c r="I11" s="78">
        <v>16</v>
      </c>
      <c r="J11" s="145" t="s">
        <v>175</v>
      </c>
      <c r="L11" s="130" t="s">
        <v>26</v>
      </c>
      <c r="M11" s="101">
        <f>SUM(M3:M9)</f>
        <v>60</v>
      </c>
      <c r="N11" s="99"/>
    </row>
    <row r="12" spans="1:14" ht="16.2" thickBot="1" x14ac:dyDescent="0.35">
      <c r="A12" s="80" t="s">
        <v>114</v>
      </c>
      <c r="B12" s="80">
        <v>2</v>
      </c>
      <c r="C12" s="79">
        <v>1</v>
      </c>
      <c r="D12" s="132">
        <f t="shared" ca="1" si="0"/>
        <v>7</v>
      </c>
      <c r="E12" s="79">
        <f t="shared" ca="1" si="1"/>
        <v>8</v>
      </c>
      <c r="F12" s="79" t="s">
        <v>136</v>
      </c>
      <c r="H12" s="144" t="s">
        <v>173</v>
      </c>
      <c r="I12" s="78">
        <v>9</v>
      </c>
      <c r="J12" s="145" t="s">
        <v>174</v>
      </c>
      <c r="L12" s="130" t="s">
        <v>27</v>
      </c>
      <c r="M12" s="101">
        <f>COUNT(M3:M9)</f>
        <v>7</v>
      </c>
      <c r="N12" s="99"/>
    </row>
    <row r="13" spans="1:14" x14ac:dyDescent="0.3">
      <c r="A13" s="90" t="s">
        <v>80</v>
      </c>
      <c r="B13" s="90">
        <v>1</v>
      </c>
      <c r="C13" s="79">
        <v>6</v>
      </c>
      <c r="D13" s="132">
        <f t="shared" ca="1" si="0"/>
        <v>2</v>
      </c>
      <c r="E13" s="79">
        <f t="shared" ca="1" si="1"/>
        <v>8</v>
      </c>
      <c r="F13" s="79" t="s">
        <v>6</v>
      </c>
      <c r="H13" s="126" t="s">
        <v>25</v>
      </c>
      <c r="I13" s="91">
        <f>AVERAGE(I3:I12)</f>
        <v>10.5</v>
      </c>
      <c r="J13" s="92"/>
      <c r="L13" s="130" t="s">
        <v>29</v>
      </c>
      <c r="M13" s="120">
        <f>M11/4</f>
        <v>15</v>
      </c>
      <c r="N13" s="99" t="s">
        <v>30</v>
      </c>
    </row>
    <row r="14" spans="1:14" ht="16.2" thickBot="1" x14ac:dyDescent="0.35">
      <c r="A14" s="80" t="s">
        <v>111</v>
      </c>
      <c r="B14" s="80">
        <v>2</v>
      </c>
      <c r="C14" s="79">
        <v>4</v>
      </c>
      <c r="D14" s="132">
        <f t="shared" ca="1" si="0"/>
        <v>18</v>
      </c>
      <c r="E14" s="79">
        <f t="shared" ca="1" si="1"/>
        <v>22</v>
      </c>
      <c r="F14" s="79" t="s">
        <v>135</v>
      </c>
      <c r="H14" s="127" t="s">
        <v>26</v>
      </c>
      <c r="I14" s="93">
        <f>SUM(I3:I12)</f>
        <v>105</v>
      </c>
      <c r="J14" s="89"/>
      <c r="L14" s="131" t="s">
        <v>31</v>
      </c>
      <c r="M14" s="121">
        <f>M13*2</f>
        <v>30</v>
      </c>
      <c r="N14" s="102" t="s">
        <v>32</v>
      </c>
    </row>
    <row r="15" spans="1:14" ht="16.2" thickTop="1" x14ac:dyDescent="0.3">
      <c r="A15" s="78" t="s">
        <v>82</v>
      </c>
      <c r="B15" s="78">
        <v>1</v>
      </c>
      <c r="C15" s="79">
        <v>1</v>
      </c>
      <c r="D15" s="132">
        <f t="shared" ca="1" si="0"/>
        <v>6</v>
      </c>
      <c r="E15" s="79">
        <f t="shared" ca="1" si="1"/>
        <v>7</v>
      </c>
      <c r="F15" s="79" t="s">
        <v>6</v>
      </c>
      <c r="H15" s="127" t="s">
        <v>27</v>
      </c>
      <c r="I15" s="93">
        <f>COUNT(I3:I12)</f>
        <v>10</v>
      </c>
      <c r="J15" s="89"/>
    </row>
    <row r="16" spans="1:14" x14ac:dyDescent="0.3">
      <c r="A16" s="90" t="s">
        <v>77</v>
      </c>
      <c r="B16" s="90">
        <v>1</v>
      </c>
      <c r="C16" s="79">
        <v>-1</v>
      </c>
      <c r="D16" s="132">
        <f t="shared" ca="1" si="0"/>
        <v>18</v>
      </c>
      <c r="E16" s="79">
        <f t="shared" ca="1" si="1"/>
        <v>17</v>
      </c>
      <c r="F16" s="79" t="s">
        <v>6</v>
      </c>
      <c r="H16" s="127" t="s">
        <v>29</v>
      </c>
      <c r="I16" s="122">
        <f>I14/4</f>
        <v>26.25</v>
      </c>
      <c r="J16" s="89" t="s">
        <v>30</v>
      </c>
      <c r="L16" s="83" t="s">
        <v>33</v>
      </c>
      <c r="M16" s="124">
        <f>I16</f>
        <v>26.25</v>
      </c>
    </row>
    <row r="17" spans="1:14" ht="16.2" thickBot="1" x14ac:dyDescent="0.35">
      <c r="A17" s="90" t="s">
        <v>87</v>
      </c>
      <c r="B17" s="90">
        <v>1</v>
      </c>
      <c r="C17" s="79">
        <v>1</v>
      </c>
      <c r="D17" s="132">
        <f t="shared" ca="1" si="0"/>
        <v>15</v>
      </c>
      <c r="E17" s="79">
        <f t="shared" ca="1" si="1"/>
        <v>16</v>
      </c>
      <c r="F17" s="79" t="s">
        <v>6</v>
      </c>
      <c r="H17" s="128" t="s">
        <v>31</v>
      </c>
      <c r="I17" s="123">
        <f>I16*2</f>
        <v>52.5</v>
      </c>
      <c r="J17" s="94" t="s">
        <v>32</v>
      </c>
      <c r="L17" s="83" t="s">
        <v>34</v>
      </c>
      <c r="M17" s="124">
        <f>I17</f>
        <v>52.5</v>
      </c>
    </row>
    <row r="18" spans="1:14" ht="16.2" thickTop="1" x14ac:dyDescent="0.3">
      <c r="A18" s="80" t="s">
        <v>112</v>
      </c>
      <c r="B18" s="80">
        <v>2</v>
      </c>
      <c r="C18" s="79">
        <v>0</v>
      </c>
      <c r="D18" s="132">
        <f t="shared" ca="1" si="0"/>
        <v>20</v>
      </c>
      <c r="E18" s="79">
        <f t="shared" ca="1" si="1"/>
        <v>20</v>
      </c>
      <c r="F18" s="79" t="s">
        <v>6</v>
      </c>
      <c r="H18" s="157"/>
      <c r="I18" s="157"/>
      <c r="J18" s="157"/>
      <c r="L18" s="83" t="s">
        <v>35</v>
      </c>
      <c r="M18" s="124">
        <f>I14</f>
        <v>105</v>
      </c>
    </row>
    <row r="19" spans="1:14" x14ac:dyDescent="0.3">
      <c r="N19" s="124"/>
    </row>
    <row r="20" spans="1:14" x14ac:dyDescent="0.3">
      <c r="D20" s="132">
        <f t="shared" ref="D20" ca="1" si="2">RANDBETWEEN(1,20)</f>
        <v>7</v>
      </c>
      <c r="L20" s="15" t="s">
        <v>36</v>
      </c>
      <c r="M20" s="124">
        <f>M11</f>
        <v>60</v>
      </c>
    </row>
  </sheetData>
  <sortState ref="A2:F18">
    <sortCondition descending="1" ref="E2:E18"/>
    <sortCondition descending="1" ref="C2:C18"/>
  </sortState>
  <conditionalFormatting sqref="M20">
    <cfRule type="cellIs" dxfId="1929" priority="1430" operator="greaterThan">
      <formula>$M$18</formula>
    </cfRule>
    <cfRule type="cellIs" dxfId="1928" priority="1431" operator="between">
      <formula>$M$17</formula>
      <formula>$M$18</formula>
    </cfRule>
    <cfRule type="cellIs" dxfId="1927" priority="1432" operator="between">
      <formula>$M$16</formula>
      <formula>$M$17</formula>
    </cfRule>
    <cfRule type="cellIs" dxfId="1926" priority="1433" operator="lessThan">
      <formula>$M$16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8"/>
  <sheetViews>
    <sheetView showGridLines="0" workbookViewId="0"/>
  </sheetViews>
  <sheetFormatPr defaultRowHeight="15.6" x14ac:dyDescent="0.3"/>
  <cols>
    <col min="1" max="1" width="15.8984375" style="172" bestFit="1" customWidth="1"/>
    <col min="2" max="2" width="21.69921875" style="172" customWidth="1"/>
    <col min="3" max="3" width="14.59765625" style="172" bestFit="1" customWidth="1"/>
    <col min="4" max="4" width="4.8984375" style="172" bestFit="1" customWidth="1"/>
    <col min="5" max="5" width="5.796875" style="172" bestFit="1" customWidth="1"/>
    <col min="6" max="6" width="3.8984375" style="172" bestFit="1" customWidth="1"/>
    <col min="7" max="7" width="7.09765625" style="172" bestFit="1" customWidth="1"/>
    <col min="8" max="8" width="3.8984375" style="172" bestFit="1" customWidth="1"/>
    <col min="9" max="9" width="5.3984375" style="172" bestFit="1" customWidth="1"/>
    <col min="10" max="10" width="14.09765625" style="163" bestFit="1" customWidth="1"/>
    <col min="11" max="16384" width="8.796875" style="163"/>
  </cols>
  <sheetData>
    <row r="1" spans="1:10" ht="16.2" thickBot="1" x14ac:dyDescent="0.35">
      <c r="A1" s="137" t="s">
        <v>0</v>
      </c>
      <c r="B1" s="159" t="s">
        <v>37</v>
      </c>
      <c r="C1" s="159" t="s">
        <v>38</v>
      </c>
      <c r="D1" s="160" t="s">
        <v>39</v>
      </c>
      <c r="E1" s="159" t="s">
        <v>40</v>
      </c>
      <c r="F1" s="159" t="s">
        <v>41</v>
      </c>
      <c r="G1" s="159" t="s">
        <v>42</v>
      </c>
      <c r="H1" s="161" t="s">
        <v>43</v>
      </c>
      <c r="I1" s="162" t="s">
        <v>28</v>
      </c>
      <c r="J1" s="162" t="s">
        <v>98</v>
      </c>
    </row>
    <row r="2" spans="1:10" x14ac:dyDescent="0.3">
      <c r="A2" s="164" t="s">
        <v>149</v>
      </c>
      <c r="B2" s="165" t="s">
        <v>90</v>
      </c>
      <c r="C2" s="165" t="s">
        <v>159</v>
      </c>
      <c r="D2" s="183">
        <f t="shared" ref="D2:D6" si="0">4+2</f>
        <v>6</v>
      </c>
      <c r="E2" s="178">
        <f t="shared" ref="E2:E3" si="1">4+2</f>
        <v>6</v>
      </c>
      <c r="F2" s="165">
        <v>1</v>
      </c>
      <c r="G2" s="165">
        <v>0</v>
      </c>
      <c r="H2" s="167">
        <f t="shared" ref="H2:H33" ca="1" si="2">RANDBETWEEN(1,20)</f>
        <v>8</v>
      </c>
      <c r="I2" s="165">
        <f t="shared" ref="I2:I12" ca="1" si="3">SUM(D2:H2)</f>
        <v>21</v>
      </c>
      <c r="J2" s="165"/>
    </row>
    <row r="3" spans="1:10" x14ac:dyDescent="0.3">
      <c r="A3" s="164" t="s">
        <v>149</v>
      </c>
      <c r="B3" s="165" t="s">
        <v>91</v>
      </c>
      <c r="C3" s="165" t="s">
        <v>159</v>
      </c>
      <c r="D3" s="183">
        <f t="shared" si="0"/>
        <v>6</v>
      </c>
      <c r="E3" s="178">
        <f t="shared" si="1"/>
        <v>6</v>
      </c>
      <c r="F3" s="165">
        <v>1</v>
      </c>
      <c r="G3" s="165">
        <v>0</v>
      </c>
      <c r="H3" s="167">
        <f t="shared" ca="1" si="2"/>
        <v>17</v>
      </c>
      <c r="I3" s="165">
        <f t="shared" ca="1" si="3"/>
        <v>30</v>
      </c>
      <c r="J3" s="165"/>
    </row>
    <row r="4" spans="1:10" x14ac:dyDescent="0.3">
      <c r="A4" s="164" t="s">
        <v>149</v>
      </c>
      <c r="B4" s="165" t="s">
        <v>89</v>
      </c>
      <c r="C4" s="165" t="s">
        <v>138</v>
      </c>
      <c r="D4" s="183">
        <f t="shared" si="0"/>
        <v>6</v>
      </c>
      <c r="E4" s="178">
        <f>4+2-5</f>
        <v>1</v>
      </c>
      <c r="F4" s="165">
        <v>0</v>
      </c>
      <c r="G4" s="165">
        <v>0</v>
      </c>
      <c r="H4" s="167">
        <f t="shared" ca="1" si="2"/>
        <v>18</v>
      </c>
      <c r="I4" s="165">
        <f t="shared" ca="1" si="3"/>
        <v>25</v>
      </c>
      <c r="J4" s="165"/>
    </row>
    <row r="5" spans="1:10" x14ac:dyDescent="0.3">
      <c r="A5" s="164" t="s">
        <v>149</v>
      </c>
      <c r="B5" s="165" t="s">
        <v>157</v>
      </c>
      <c r="C5" s="165" t="s">
        <v>107</v>
      </c>
      <c r="D5" s="183">
        <f t="shared" si="0"/>
        <v>6</v>
      </c>
      <c r="E5" s="178">
        <v>2</v>
      </c>
      <c r="F5" s="165">
        <v>0</v>
      </c>
      <c r="G5" s="165">
        <v>0</v>
      </c>
      <c r="H5" s="167">
        <f t="shared" ca="1" si="2"/>
        <v>10</v>
      </c>
      <c r="I5" s="165">
        <f t="shared" ca="1" si="3"/>
        <v>18</v>
      </c>
      <c r="J5" s="165"/>
    </row>
    <row r="6" spans="1:10" x14ac:dyDescent="0.3">
      <c r="A6" s="168" t="s">
        <v>149</v>
      </c>
      <c r="B6" s="169" t="s">
        <v>97</v>
      </c>
      <c r="C6" s="169" t="s">
        <v>97</v>
      </c>
      <c r="D6" s="184">
        <f t="shared" si="0"/>
        <v>6</v>
      </c>
      <c r="E6" s="179">
        <v>-1</v>
      </c>
      <c r="F6" s="169">
        <v>0</v>
      </c>
      <c r="G6" s="169">
        <v>0</v>
      </c>
      <c r="H6" s="171">
        <f t="shared" ca="1" si="2"/>
        <v>1</v>
      </c>
      <c r="I6" s="169">
        <f t="shared" ca="1" si="3"/>
        <v>6</v>
      </c>
      <c r="J6" s="169"/>
    </row>
    <row r="7" spans="1:10" x14ac:dyDescent="0.3">
      <c r="A7" s="164" t="s">
        <v>113</v>
      </c>
      <c r="B7" s="165" t="s">
        <v>119</v>
      </c>
      <c r="C7" s="165" t="s">
        <v>181</v>
      </c>
      <c r="D7" s="183">
        <f>12-1</f>
        <v>11</v>
      </c>
      <c r="E7" s="178">
        <f t="shared" ref="E7:E12" si="4">5+2</f>
        <v>7</v>
      </c>
      <c r="F7" s="165">
        <v>1</v>
      </c>
      <c r="G7" s="173">
        <v>1</v>
      </c>
      <c r="H7" s="167">
        <f t="shared" ca="1" si="2"/>
        <v>19</v>
      </c>
      <c r="I7" s="165">
        <f t="shared" ca="1" si="3"/>
        <v>39</v>
      </c>
      <c r="J7" s="185" t="s">
        <v>183</v>
      </c>
    </row>
    <row r="8" spans="1:10" x14ac:dyDescent="0.3">
      <c r="A8" s="164" t="s">
        <v>113</v>
      </c>
      <c r="B8" s="165" t="s">
        <v>158</v>
      </c>
      <c r="C8" s="165" t="s">
        <v>181</v>
      </c>
      <c r="D8" s="183">
        <f>D7-5-1</f>
        <v>5</v>
      </c>
      <c r="E8" s="178">
        <f t="shared" si="4"/>
        <v>7</v>
      </c>
      <c r="F8" s="165">
        <v>1</v>
      </c>
      <c r="G8" s="173">
        <v>1</v>
      </c>
      <c r="H8" s="167">
        <f t="shared" ca="1" si="2"/>
        <v>14</v>
      </c>
      <c r="I8" s="165">
        <f t="shared" ca="1" si="3"/>
        <v>28</v>
      </c>
      <c r="J8" s="185" t="s">
        <v>183</v>
      </c>
    </row>
    <row r="9" spans="1:10" x14ac:dyDescent="0.3">
      <c r="A9" s="164" t="s">
        <v>113</v>
      </c>
      <c r="B9" s="165" t="s">
        <v>193</v>
      </c>
      <c r="C9" s="165" t="s">
        <v>181</v>
      </c>
      <c r="D9" s="183">
        <f t="shared" ref="D9:D12" si="5">12-1</f>
        <v>11</v>
      </c>
      <c r="E9" s="178">
        <f t="shared" si="4"/>
        <v>7</v>
      </c>
      <c r="F9" s="165">
        <v>1</v>
      </c>
      <c r="G9" s="173">
        <v>1</v>
      </c>
      <c r="H9" s="167">
        <f t="shared" ca="1" si="2"/>
        <v>13</v>
      </c>
      <c r="I9" s="165">
        <f t="shared" ref="I9" ca="1" si="6">SUM(D9:H9)</f>
        <v>33</v>
      </c>
      <c r="J9" s="185" t="s">
        <v>183</v>
      </c>
    </row>
    <row r="10" spans="1:10" x14ac:dyDescent="0.3">
      <c r="A10" s="164" t="s">
        <v>113</v>
      </c>
      <c r="B10" s="196" t="s">
        <v>120</v>
      </c>
      <c r="C10" s="196" t="s">
        <v>182</v>
      </c>
      <c r="D10" s="183">
        <f t="shared" si="5"/>
        <v>11</v>
      </c>
      <c r="E10" s="178">
        <f t="shared" si="4"/>
        <v>7</v>
      </c>
      <c r="F10" s="196">
        <v>1</v>
      </c>
      <c r="G10" s="173">
        <v>1</v>
      </c>
      <c r="H10" s="167">
        <f t="shared" ca="1" si="2"/>
        <v>11</v>
      </c>
      <c r="I10" s="165">
        <f t="shared" ca="1" si="3"/>
        <v>31</v>
      </c>
      <c r="J10" s="165" t="s">
        <v>188</v>
      </c>
    </row>
    <row r="11" spans="1:10" x14ac:dyDescent="0.3">
      <c r="A11" s="164" t="s">
        <v>113</v>
      </c>
      <c r="B11" s="165" t="s">
        <v>106</v>
      </c>
      <c r="C11" s="165" t="s">
        <v>107</v>
      </c>
      <c r="D11" s="183">
        <f t="shared" si="5"/>
        <v>11</v>
      </c>
      <c r="E11" s="165">
        <v>-1</v>
      </c>
      <c r="F11" s="165">
        <v>0</v>
      </c>
      <c r="G11" s="173">
        <v>1</v>
      </c>
      <c r="H11" s="167">
        <f t="shared" ca="1" si="2"/>
        <v>14</v>
      </c>
      <c r="I11" s="165">
        <f t="shared" ca="1" si="3"/>
        <v>25</v>
      </c>
      <c r="J11" s="165"/>
    </row>
    <row r="12" spans="1:10" x14ac:dyDescent="0.3">
      <c r="A12" s="168" t="s">
        <v>113</v>
      </c>
      <c r="B12" s="169" t="s">
        <v>97</v>
      </c>
      <c r="C12" s="169" t="s">
        <v>97</v>
      </c>
      <c r="D12" s="184">
        <f t="shared" si="5"/>
        <v>11</v>
      </c>
      <c r="E12" s="179">
        <f t="shared" si="4"/>
        <v>7</v>
      </c>
      <c r="F12" s="169">
        <v>0</v>
      </c>
      <c r="G12" s="175">
        <v>1</v>
      </c>
      <c r="H12" s="171">
        <f t="shared" ca="1" si="2"/>
        <v>7</v>
      </c>
      <c r="I12" s="169">
        <f t="shared" ca="1" si="3"/>
        <v>26</v>
      </c>
      <c r="J12" s="169"/>
    </row>
    <row r="13" spans="1:10" ht="18.600000000000001" x14ac:dyDescent="0.3">
      <c r="A13" s="164" t="s">
        <v>114</v>
      </c>
      <c r="B13" s="165" t="s">
        <v>121</v>
      </c>
      <c r="C13" s="165" t="s">
        <v>143</v>
      </c>
      <c r="D13" s="183">
        <v>5</v>
      </c>
      <c r="E13" s="165">
        <v>0</v>
      </c>
      <c r="F13" s="165">
        <v>2</v>
      </c>
      <c r="G13" s="165">
        <v>0</v>
      </c>
      <c r="H13" s="167">
        <f t="shared" ca="1" si="2"/>
        <v>15</v>
      </c>
      <c r="I13" s="165">
        <f t="shared" ref="I13:I30" ca="1" si="7">SUM(D13:H13)</f>
        <v>22</v>
      </c>
      <c r="J13" s="165"/>
    </row>
    <row r="14" spans="1:10" x14ac:dyDescent="0.3">
      <c r="A14" s="164" t="s">
        <v>114</v>
      </c>
      <c r="B14" s="165" t="s">
        <v>122</v>
      </c>
      <c r="C14" s="165" t="s">
        <v>144</v>
      </c>
      <c r="D14" s="183">
        <v>5</v>
      </c>
      <c r="E14" s="165">
        <v>1</v>
      </c>
      <c r="F14" s="165">
        <v>1</v>
      </c>
      <c r="G14" s="165">
        <v>0</v>
      </c>
      <c r="H14" s="167">
        <f t="shared" ca="1" si="2"/>
        <v>20</v>
      </c>
      <c r="I14" s="165">
        <f t="shared" ca="1" si="7"/>
        <v>27</v>
      </c>
      <c r="J14" s="165"/>
    </row>
    <row r="15" spans="1:10" x14ac:dyDescent="0.3">
      <c r="A15" s="164" t="s">
        <v>114</v>
      </c>
      <c r="B15" s="165" t="s">
        <v>106</v>
      </c>
      <c r="C15" s="165" t="s">
        <v>107</v>
      </c>
      <c r="D15" s="183">
        <v>5</v>
      </c>
      <c r="E15" s="165">
        <v>1</v>
      </c>
      <c r="F15" s="165">
        <v>0</v>
      </c>
      <c r="G15" s="165">
        <v>0</v>
      </c>
      <c r="H15" s="167">
        <f t="shared" ca="1" si="2"/>
        <v>14</v>
      </c>
      <c r="I15" s="165">
        <f t="shared" ca="1" si="7"/>
        <v>20</v>
      </c>
      <c r="J15" s="165"/>
    </row>
    <row r="16" spans="1:10" x14ac:dyDescent="0.3">
      <c r="A16" s="164" t="s">
        <v>114</v>
      </c>
      <c r="B16" s="165" t="s">
        <v>180</v>
      </c>
      <c r="C16" s="165" t="s">
        <v>107</v>
      </c>
      <c r="D16" s="183">
        <v>9</v>
      </c>
      <c r="E16" s="165">
        <v>0</v>
      </c>
      <c r="F16" s="165">
        <v>0</v>
      </c>
      <c r="G16" s="165">
        <v>0</v>
      </c>
      <c r="H16" s="167">
        <f t="shared" ca="1" si="2"/>
        <v>14</v>
      </c>
      <c r="I16" s="165">
        <f t="shared" ref="I16" ca="1" si="8">SUM(D16:H16)</f>
        <v>23</v>
      </c>
      <c r="J16" s="165"/>
    </row>
    <row r="17" spans="1:10" x14ac:dyDescent="0.3">
      <c r="A17" s="168" t="s">
        <v>114</v>
      </c>
      <c r="B17" s="169" t="s">
        <v>97</v>
      </c>
      <c r="C17" s="169" t="s">
        <v>97</v>
      </c>
      <c r="D17" s="184">
        <v>5</v>
      </c>
      <c r="E17" s="169">
        <v>0</v>
      </c>
      <c r="F17" s="169">
        <v>0</v>
      </c>
      <c r="G17" s="169">
        <v>0</v>
      </c>
      <c r="H17" s="171">
        <f t="shared" ca="1" si="2"/>
        <v>11</v>
      </c>
      <c r="I17" s="169">
        <f t="shared" ca="1" si="7"/>
        <v>16</v>
      </c>
      <c r="J17" s="169"/>
    </row>
    <row r="18" spans="1:10" x14ac:dyDescent="0.3">
      <c r="A18" s="164" t="s">
        <v>115</v>
      </c>
      <c r="B18" s="165" t="s">
        <v>123</v>
      </c>
      <c r="C18" s="165" t="s">
        <v>142</v>
      </c>
      <c r="D18" s="183">
        <v>4</v>
      </c>
      <c r="E18" s="165">
        <v>0</v>
      </c>
      <c r="F18" s="165">
        <v>2</v>
      </c>
      <c r="G18" s="165">
        <v>0</v>
      </c>
      <c r="H18" s="167">
        <f t="shared" ca="1" si="2"/>
        <v>17</v>
      </c>
      <c r="I18" s="165">
        <f t="shared" ca="1" si="7"/>
        <v>23</v>
      </c>
      <c r="J18" s="165"/>
    </row>
    <row r="19" spans="1:10" x14ac:dyDescent="0.3">
      <c r="A19" s="164" t="s">
        <v>115</v>
      </c>
      <c r="B19" s="165" t="s">
        <v>124</v>
      </c>
      <c r="C19" s="165" t="s">
        <v>145</v>
      </c>
      <c r="D19" s="183">
        <v>4</v>
      </c>
      <c r="E19" s="165">
        <v>0</v>
      </c>
      <c r="F19" s="165">
        <v>1</v>
      </c>
      <c r="G19" s="165">
        <v>0</v>
      </c>
      <c r="H19" s="167">
        <f t="shared" ca="1" si="2"/>
        <v>9</v>
      </c>
      <c r="I19" s="165">
        <f ca="1">SUM(D19:H19)</f>
        <v>14</v>
      </c>
      <c r="J19" s="165"/>
    </row>
    <row r="20" spans="1:10" x14ac:dyDescent="0.3">
      <c r="A20" s="164" t="s">
        <v>115</v>
      </c>
      <c r="B20" s="185" t="s">
        <v>160</v>
      </c>
      <c r="C20" s="165" t="s">
        <v>161</v>
      </c>
      <c r="D20" s="183">
        <v>4</v>
      </c>
      <c r="E20" s="165">
        <v>1</v>
      </c>
      <c r="F20" s="165">
        <v>0</v>
      </c>
      <c r="G20" s="165">
        <v>0</v>
      </c>
      <c r="H20" s="167">
        <f t="shared" ca="1" si="2"/>
        <v>18</v>
      </c>
      <c r="I20" s="165">
        <f t="shared" ref="I20" ca="1" si="9">SUM(D20:H20)</f>
        <v>23</v>
      </c>
      <c r="J20" s="165"/>
    </row>
    <row r="21" spans="1:10" x14ac:dyDescent="0.3">
      <c r="A21" s="164" t="s">
        <v>115</v>
      </c>
      <c r="B21" s="165" t="s">
        <v>106</v>
      </c>
      <c r="C21" s="165" t="s">
        <v>107</v>
      </c>
      <c r="D21" s="183">
        <v>4</v>
      </c>
      <c r="E21" s="165">
        <v>1</v>
      </c>
      <c r="F21" s="165">
        <v>0</v>
      </c>
      <c r="G21" s="165">
        <v>0</v>
      </c>
      <c r="H21" s="167">
        <f t="shared" ca="1" si="2"/>
        <v>18</v>
      </c>
      <c r="I21" s="165">
        <f t="shared" ca="1" si="7"/>
        <v>23</v>
      </c>
      <c r="J21" s="165"/>
    </row>
    <row r="22" spans="1:10" x14ac:dyDescent="0.3">
      <c r="A22" s="168" t="s">
        <v>115</v>
      </c>
      <c r="B22" s="169" t="s">
        <v>97</v>
      </c>
      <c r="C22" s="169" t="s">
        <v>97</v>
      </c>
      <c r="D22" s="184">
        <v>4</v>
      </c>
      <c r="E22" s="169">
        <v>0</v>
      </c>
      <c r="F22" s="169">
        <v>0</v>
      </c>
      <c r="G22" s="169">
        <v>0</v>
      </c>
      <c r="H22" s="171">
        <f t="shared" ca="1" si="2"/>
        <v>13</v>
      </c>
      <c r="I22" s="169">
        <f t="shared" ca="1" si="7"/>
        <v>17</v>
      </c>
      <c r="J22" s="169"/>
    </row>
    <row r="23" spans="1:10" x14ac:dyDescent="0.3">
      <c r="A23" s="164" t="s">
        <v>112</v>
      </c>
      <c r="B23" s="165" t="s">
        <v>146</v>
      </c>
      <c r="C23" s="165" t="s">
        <v>162</v>
      </c>
      <c r="D23" s="166">
        <v>5</v>
      </c>
      <c r="E23" s="178">
        <f t="shared" ref="E23:E26" si="10">2+2</f>
        <v>4</v>
      </c>
      <c r="F23" s="165">
        <v>1</v>
      </c>
      <c r="G23" s="165">
        <v>1</v>
      </c>
      <c r="H23" s="167">
        <f t="shared" ca="1" si="2"/>
        <v>8</v>
      </c>
      <c r="I23" s="165">
        <f t="shared" ca="1" si="7"/>
        <v>19</v>
      </c>
      <c r="J23" s="165"/>
    </row>
    <row r="24" spans="1:10" x14ac:dyDescent="0.3">
      <c r="A24" s="164" t="s">
        <v>112</v>
      </c>
      <c r="B24" s="165" t="s">
        <v>147</v>
      </c>
      <c r="C24" s="165" t="s">
        <v>148</v>
      </c>
      <c r="D24" s="166">
        <v>5</v>
      </c>
      <c r="E24" s="178">
        <f t="shared" si="10"/>
        <v>4</v>
      </c>
      <c r="F24" s="165">
        <v>1</v>
      </c>
      <c r="G24" s="165">
        <v>0</v>
      </c>
      <c r="H24" s="167">
        <f t="shared" ca="1" si="2"/>
        <v>9</v>
      </c>
      <c r="I24" s="165">
        <f t="shared" ca="1" si="7"/>
        <v>19</v>
      </c>
      <c r="J24" s="165"/>
    </row>
    <row r="25" spans="1:10" x14ac:dyDescent="0.3">
      <c r="A25" s="164" t="s">
        <v>112</v>
      </c>
      <c r="B25" s="165" t="s">
        <v>106</v>
      </c>
      <c r="C25" s="165" t="s">
        <v>107</v>
      </c>
      <c r="D25" s="166">
        <v>5</v>
      </c>
      <c r="E25" s="178">
        <f t="shared" si="10"/>
        <v>4</v>
      </c>
      <c r="F25" s="165">
        <v>0</v>
      </c>
      <c r="G25" s="165">
        <v>0</v>
      </c>
      <c r="H25" s="167">
        <f t="shared" ca="1" si="2"/>
        <v>20</v>
      </c>
      <c r="I25" s="165">
        <f t="shared" ca="1" si="7"/>
        <v>29</v>
      </c>
      <c r="J25" s="165"/>
    </row>
    <row r="26" spans="1:10" x14ac:dyDescent="0.3">
      <c r="A26" s="168" t="s">
        <v>112</v>
      </c>
      <c r="B26" s="169" t="s">
        <v>97</v>
      </c>
      <c r="C26" s="169" t="s">
        <v>97</v>
      </c>
      <c r="D26" s="170">
        <v>5</v>
      </c>
      <c r="E26" s="179">
        <f t="shared" si="10"/>
        <v>4</v>
      </c>
      <c r="F26" s="169">
        <v>0</v>
      </c>
      <c r="G26" s="169">
        <v>0</v>
      </c>
      <c r="H26" s="171">
        <f t="shared" ca="1" si="2"/>
        <v>19</v>
      </c>
      <c r="I26" s="169">
        <f t="shared" ca="1" si="7"/>
        <v>28</v>
      </c>
      <c r="J26" s="169"/>
    </row>
    <row r="27" spans="1:10" x14ac:dyDescent="0.3">
      <c r="A27" s="164" t="s">
        <v>116</v>
      </c>
      <c r="B27" s="165" t="s">
        <v>125</v>
      </c>
      <c r="C27" s="165" t="s">
        <v>163</v>
      </c>
      <c r="D27" s="166">
        <v>5</v>
      </c>
      <c r="E27" s="165">
        <v>5</v>
      </c>
      <c r="F27" s="165">
        <v>1</v>
      </c>
      <c r="G27" s="165">
        <v>0</v>
      </c>
      <c r="H27" s="167">
        <f t="shared" ca="1" si="2"/>
        <v>2</v>
      </c>
      <c r="I27" s="165">
        <f t="shared" ca="1" si="7"/>
        <v>13</v>
      </c>
      <c r="J27" s="165"/>
    </row>
    <row r="28" spans="1:10" x14ac:dyDescent="0.3">
      <c r="A28" s="164" t="s">
        <v>116</v>
      </c>
      <c r="B28" s="165" t="s">
        <v>126</v>
      </c>
      <c r="C28" s="165" t="s">
        <v>164</v>
      </c>
      <c r="D28" s="166">
        <v>5</v>
      </c>
      <c r="E28" s="165">
        <v>5</v>
      </c>
      <c r="F28" s="165">
        <v>1</v>
      </c>
      <c r="G28" s="165">
        <v>0</v>
      </c>
      <c r="H28" s="167">
        <f t="shared" ca="1" si="2"/>
        <v>9</v>
      </c>
      <c r="I28" s="165">
        <f ca="1">SUM(D28:H28)</f>
        <v>20</v>
      </c>
      <c r="J28" s="165"/>
    </row>
    <row r="29" spans="1:10" x14ac:dyDescent="0.3">
      <c r="A29" s="164" t="s">
        <v>116</v>
      </c>
      <c r="B29" s="165" t="s">
        <v>106</v>
      </c>
      <c r="C29" s="165" t="s">
        <v>107</v>
      </c>
      <c r="D29" s="166">
        <v>5</v>
      </c>
      <c r="E29" s="165">
        <v>5</v>
      </c>
      <c r="F29" s="165">
        <v>0</v>
      </c>
      <c r="G29" s="165">
        <v>0</v>
      </c>
      <c r="H29" s="167">
        <f t="shared" ca="1" si="2"/>
        <v>10</v>
      </c>
      <c r="I29" s="165">
        <f t="shared" ca="1" si="7"/>
        <v>20</v>
      </c>
      <c r="J29" s="165"/>
    </row>
    <row r="30" spans="1:10" x14ac:dyDescent="0.3">
      <c r="A30" s="168" t="s">
        <v>116</v>
      </c>
      <c r="B30" s="169" t="s">
        <v>97</v>
      </c>
      <c r="C30" s="169" t="s">
        <v>97</v>
      </c>
      <c r="D30" s="170">
        <v>5</v>
      </c>
      <c r="E30" s="169">
        <v>5</v>
      </c>
      <c r="F30" s="169">
        <v>0</v>
      </c>
      <c r="G30" s="169">
        <v>0</v>
      </c>
      <c r="H30" s="171">
        <f ca="1">RANDBETWEEN(1,20)</f>
        <v>9</v>
      </c>
      <c r="I30" s="169">
        <f t="shared" ca="1" si="7"/>
        <v>19</v>
      </c>
      <c r="J30" s="169"/>
    </row>
    <row r="31" spans="1:10" x14ac:dyDescent="0.3">
      <c r="A31" s="164" t="s">
        <v>117</v>
      </c>
      <c r="B31" s="165" t="s">
        <v>127</v>
      </c>
      <c r="C31" s="165" t="s">
        <v>105</v>
      </c>
      <c r="D31" s="166">
        <v>2</v>
      </c>
      <c r="E31" s="165">
        <v>-1</v>
      </c>
      <c r="F31" s="165">
        <v>1</v>
      </c>
      <c r="G31" s="165">
        <v>0</v>
      </c>
      <c r="H31" s="167">
        <f t="shared" ca="1" si="2"/>
        <v>14</v>
      </c>
      <c r="I31" s="165">
        <f ca="1">SUM(D31:H31)</f>
        <v>16</v>
      </c>
      <c r="J31" s="165"/>
    </row>
    <row r="32" spans="1:10" x14ac:dyDescent="0.3">
      <c r="A32" s="164" t="s">
        <v>117</v>
      </c>
      <c r="B32" s="165" t="s">
        <v>106</v>
      </c>
      <c r="C32" s="165" t="s">
        <v>107</v>
      </c>
      <c r="D32" s="166">
        <v>2</v>
      </c>
      <c r="E32" s="165">
        <v>4</v>
      </c>
      <c r="F32" s="165">
        <v>0</v>
      </c>
      <c r="G32" s="165">
        <v>0</v>
      </c>
      <c r="H32" s="167">
        <f t="shared" ca="1" si="2"/>
        <v>14</v>
      </c>
      <c r="I32" s="165">
        <f ca="1">SUM(D32:H32)</f>
        <v>20</v>
      </c>
      <c r="J32" s="165"/>
    </row>
    <row r="33" spans="1:10" x14ac:dyDescent="0.3">
      <c r="A33" s="168" t="s">
        <v>117</v>
      </c>
      <c r="B33" s="169" t="s">
        <v>97</v>
      </c>
      <c r="C33" s="169" t="s">
        <v>97</v>
      </c>
      <c r="D33" s="170">
        <v>2</v>
      </c>
      <c r="E33" s="169">
        <v>-1</v>
      </c>
      <c r="F33" s="169">
        <v>0</v>
      </c>
      <c r="G33" s="169">
        <v>0</v>
      </c>
      <c r="H33" s="171">
        <f t="shared" ca="1" si="2"/>
        <v>7</v>
      </c>
      <c r="I33" s="169">
        <f ca="1">SUM(D33:H33)</f>
        <v>8</v>
      </c>
      <c r="J33" s="169"/>
    </row>
    <row r="34" spans="1:10" ht="16.2" thickBot="1" x14ac:dyDescent="0.35">
      <c r="J34" s="172"/>
    </row>
    <row r="35" spans="1:10" ht="16.2" thickBot="1" x14ac:dyDescent="0.35">
      <c r="A35" s="158" t="s">
        <v>0</v>
      </c>
      <c r="B35" s="159" t="s">
        <v>37</v>
      </c>
      <c r="C35" s="159" t="s">
        <v>38</v>
      </c>
      <c r="D35" s="160" t="s">
        <v>39</v>
      </c>
      <c r="E35" s="159" t="s">
        <v>40</v>
      </c>
      <c r="F35" s="159" t="s">
        <v>41</v>
      </c>
      <c r="G35" s="159" t="s">
        <v>42</v>
      </c>
      <c r="H35" s="161" t="s">
        <v>43</v>
      </c>
      <c r="I35" s="162" t="s">
        <v>28</v>
      </c>
      <c r="J35" s="162" t="s">
        <v>98</v>
      </c>
    </row>
    <row r="36" spans="1:10" x14ac:dyDescent="0.3">
      <c r="A36" s="173" t="s">
        <v>152</v>
      </c>
      <c r="B36" s="165" t="s">
        <v>90</v>
      </c>
      <c r="C36" s="165" t="s">
        <v>94</v>
      </c>
      <c r="D36" s="166">
        <v>4</v>
      </c>
      <c r="E36" s="165">
        <v>7</v>
      </c>
      <c r="F36" s="174">
        <v>1</v>
      </c>
      <c r="G36" s="174">
        <v>0</v>
      </c>
      <c r="H36" s="167">
        <f ca="1">RANDBETWEEN(1,20)</f>
        <v>5</v>
      </c>
      <c r="I36" s="165">
        <f t="shared" ref="I36:I54" ca="1" si="11">SUM(D36:H36)</f>
        <v>17</v>
      </c>
      <c r="J36" s="165"/>
    </row>
    <row r="37" spans="1:10" x14ac:dyDescent="0.3">
      <c r="A37" s="173" t="s">
        <v>152</v>
      </c>
      <c r="B37" s="165" t="s">
        <v>91</v>
      </c>
      <c r="C37" s="165" t="s">
        <v>94</v>
      </c>
      <c r="D37" s="166">
        <v>4</v>
      </c>
      <c r="E37" s="165">
        <v>7</v>
      </c>
      <c r="F37" s="174">
        <v>1</v>
      </c>
      <c r="G37" s="174">
        <v>0</v>
      </c>
      <c r="H37" s="167">
        <f ca="1">RANDBETWEEN(1,20)</f>
        <v>13</v>
      </c>
      <c r="I37" s="165">
        <f t="shared" ca="1" si="11"/>
        <v>25</v>
      </c>
      <c r="J37" s="165"/>
    </row>
    <row r="38" spans="1:10" x14ac:dyDescent="0.3">
      <c r="A38" s="173" t="s">
        <v>152</v>
      </c>
      <c r="B38" s="165" t="s">
        <v>89</v>
      </c>
      <c r="C38" s="165" t="s">
        <v>95</v>
      </c>
      <c r="D38" s="166">
        <v>4</v>
      </c>
      <c r="E38" s="165">
        <v>2</v>
      </c>
      <c r="F38" s="178">
        <v>1</v>
      </c>
      <c r="G38" s="174">
        <v>0</v>
      </c>
      <c r="H38" s="167">
        <f ca="1">RANDBETWEEN(1,20)</f>
        <v>10</v>
      </c>
      <c r="I38" s="165">
        <f t="shared" ca="1" si="11"/>
        <v>17</v>
      </c>
      <c r="J38" s="165"/>
    </row>
    <row r="39" spans="1:10" x14ac:dyDescent="0.3">
      <c r="A39" s="175" t="s">
        <v>152</v>
      </c>
      <c r="B39" s="169" t="s">
        <v>97</v>
      </c>
      <c r="C39" s="169" t="s">
        <v>97</v>
      </c>
      <c r="D39" s="170">
        <v>4</v>
      </c>
      <c r="E39" s="169">
        <v>12</v>
      </c>
      <c r="F39" s="176">
        <v>0</v>
      </c>
      <c r="G39" s="176">
        <v>0</v>
      </c>
      <c r="H39" s="171">
        <f t="shared" ref="H39:H54" ca="1" si="12">RANDBETWEEN(1,20)</f>
        <v>11</v>
      </c>
      <c r="I39" s="169">
        <f t="shared" ca="1" si="11"/>
        <v>27</v>
      </c>
      <c r="J39" s="169"/>
    </row>
    <row r="40" spans="1:10" x14ac:dyDescent="0.3">
      <c r="A40" s="173" t="s">
        <v>109</v>
      </c>
      <c r="B40" s="165" t="s">
        <v>139</v>
      </c>
      <c r="C40" s="165" t="s">
        <v>94</v>
      </c>
      <c r="D40" s="178">
        <f t="shared" ref="D40:D44" si="13">9+7</f>
        <v>16</v>
      </c>
      <c r="E40" s="165">
        <v>1</v>
      </c>
      <c r="F40" s="174">
        <v>1</v>
      </c>
      <c r="G40" s="178">
        <v>3</v>
      </c>
      <c r="H40" s="167">
        <f t="shared" ca="1" si="12"/>
        <v>5</v>
      </c>
      <c r="I40" s="165">
        <f t="shared" ca="1" si="11"/>
        <v>26</v>
      </c>
      <c r="J40" s="165"/>
    </row>
    <row r="41" spans="1:10" x14ac:dyDescent="0.3">
      <c r="A41" s="173" t="s">
        <v>109</v>
      </c>
      <c r="B41" s="165" t="s">
        <v>158</v>
      </c>
      <c r="C41" s="165" t="s">
        <v>94</v>
      </c>
      <c r="D41" s="178">
        <f>9+7-5</f>
        <v>11</v>
      </c>
      <c r="E41" s="165">
        <v>1</v>
      </c>
      <c r="F41" s="174">
        <v>1</v>
      </c>
      <c r="G41" s="178">
        <v>3</v>
      </c>
      <c r="H41" s="167">
        <f ca="1">RANDBETWEEN(1,20)</f>
        <v>15</v>
      </c>
      <c r="I41" s="165">
        <f t="shared" ref="I41" ca="1" si="14">SUM(D41:H41)</f>
        <v>31</v>
      </c>
      <c r="J41" s="165"/>
    </row>
    <row r="42" spans="1:10" x14ac:dyDescent="0.3">
      <c r="A42" s="173" t="s">
        <v>109</v>
      </c>
      <c r="B42" s="165" t="s">
        <v>108</v>
      </c>
      <c r="C42" s="165" t="s">
        <v>107</v>
      </c>
      <c r="D42" s="178">
        <f t="shared" si="13"/>
        <v>16</v>
      </c>
      <c r="E42" s="165">
        <v>1</v>
      </c>
      <c r="F42" s="174">
        <v>0</v>
      </c>
      <c r="G42" s="178">
        <v>3</v>
      </c>
      <c r="H42" s="167">
        <f ca="1">RANDBETWEEN(1,20)</f>
        <v>8</v>
      </c>
      <c r="I42" s="165">
        <f t="shared" ca="1" si="11"/>
        <v>28</v>
      </c>
      <c r="J42" s="165"/>
    </row>
    <row r="43" spans="1:10" x14ac:dyDescent="0.3">
      <c r="A43" s="173" t="s">
        <v>109</v>
      </c>
      <c r="B43" s="165" t="s">
        <v>106</v>
      </c>
      <c r="C43" s="165" t="s">
        <v>107</v>
      </c>
      <c r="D43" s="178">
        <f t="shared" si="13"/>
        <v>16</v>
      </c>
      <c r="E43" s="178">
        <f>3+2</f>
        <v>5</v>
      </c>
      <c r="F43" s="174">
        <v>0</v>
      </c>
      <c r="G43" s="174">
        <v>0</v>
      </c>
      <c r="H43" s="167">
        <f ca="1">RANDBETWEEN(1,20)</f>
        <v>12</v>
      </c>
      <c r="I43" s="165">
        <f t="shared" ref="I43" ca="1" si="15">SUM(D43:H43)</f>
        <v>33</v>
      </c>
      <c r="J43" s="165"/>
    </row>
    <row r="44" spans="1:10" x14ac:dyDescent="0.3">
      <c r="A44" s="175" t="s">
        <v>109</v>
      </c>
      <c r="B44" s="169" t="s">
        <v>97</v>
      </c>
      <c r="C44" s="169" t="s">
        <v>97</v>
      </c>
      <c r="D44" s="179">
        <f t="shared" si="13"/>
        <v>16</v>
      </c>
      <c r="E44" s="169">
        <v>1</v>
      </c>
      <c r="F44" s="176">
        <v>0</v>
      </c>
      <c r="G44" s="179">
        <v>3</v>
      </c>
      <c r="H44" s="171">
        <f t="shared" ca="1" si="12"/>
        <v>19</v>
      </c>
      <c r="I44" s="169">
        <f t="shared" ca="1" si="11"/>
        <v>39</v>
      </c>
      <c r="J44" s="169"/>
    </row>
    <row r="45" spans="1:10" x14ac:dyDescent="0.3">
      <c r="A45" s="173" t="s">
        <v>110</v>
      </c>
      <c r="B45" s="177" t="s">
        <v>153</v>
      </c>
      <c r="C45" s="177" t="s">
        <v>177</v>
      </c>
      <c r="D45" s="166">
        <v>12</v>
      </c>
      <c r="E45" s="165">
        <v>5</v>
      </c>
      <c r="F45" s="174">
        <v>1</v>
      </c>
      <c r="G45" s="174">
        <v>0</v>
      </c>
      <c r="H45" s="167">
        <f t="shared" ca="1" si="12"/>
        <v>17</v>
      </c>
      <c r="I45" s="165">
        <f t="shared" ca="1" si="11"/>
        <v>35</v>
      </c>
      <c r="J45" s="165"/>
    </row>
    <row r="46" spans="1:10" x14ac:dyDescent="0.3">
      <c r="A46" s="173" t="s">
        <v>110</v>
      </c>
      <c r="B46" s="177" t="s">
        <v>154</v>
      </c>
      <c r="C46" s="177" t="s">
        <v>176</v>
      </c>
      <c r="D46" s="166">
        <v>12</v>
      </c>
      <c r="E46" s="165">
        <v>3</v>
      </c>
      <c r="F46" s="174">
        <v>0</v>
      </c>
      <c r="G46" s="174">
        <v>0</v>
      </c>
      <c r="H46" s="167">
        <f ca="1">RANDBETWEEN(1,20)</f>
        <v>7</v>
      </c>
      <c r="I46" s="165">
        <f t="shared" ref="I46" ca="1" si="16">SUM(D46:H46)</f>
        <v>22</v>
      </c>
      <c r="J46" s="165"/>
    </row>
    <row r="47" spans="1:10" x14ac:dyDescent="0.3">
      <c r="A47" s="173" t="s">
        <v>110</v>
      </c>
      <c r="B47" s="177" t="s">
        <v>158</v>
      </c>
      <c r="C47" s="177" t="s">
        <v>176</v>
      </c>
      <c r="D47" s="166">
        <v>7</v>
      </c>
      <c r="E47" s="165">
        <v>3</v>
      </c>
      <c r="F47" s="174">
        <v>0</v>
      </c>
      <c r="G47" s="174">
        <v>0</v>
      </c>
      <c r="H47" s="167">
        <f ca="1">RANDBETWEEN(1,20)</f>
        <v>3</v>
      </c>
      <c r="I47" s="165">
        <f t="shared" ref="I47" ca="1" si="17">SUM(D47:H47)</f>
        <v>13</v>
      </c>
      <c r="J47" s="165"/>
    </row>
    <row r="48" spans="1:10" x14ac:dyDescent="0.3">
      <c r="A48" s="173" t="s">
        <v>110</v>
      </c>
      <c r="B48" s="177" t="s">
        <v>192</v>
      </c>
      <c r="C48" s="177" t="s">
        <v>176</v>
      </c>
      <c r="D48" s="166">
        <v>2</v>
      </c>
      <c r="E48" s="165">
        <v>3</v>
      </c>
      <c r="F48" s="174">
        <v>0</v>
      </c>
      <c r="G48" s="174">
        <v>0</v>
      </c>
      <c r="H48" s="167">
        <f ca="1">RANDBETWEEN(1,20)</f>
        <v>11</v>
      </c>
      <c r="I48" s="165">
        <f t="shared" ref="I48" ca="1" si="18">SUM(D48:H48)</f>
        <v>16</v>
      </c>
      <c r="J48" s="165"/>
    </row>
    <row r="49" spans="1:10" x14ac:dyDescent="0.3">
      <c r="A49" s="173" t="s">
        <v>110</v>
      </c>
      <c r="B49" s="165" t="s">
        <v>108</v>
      </c>
      <c r="C49" s="165" t="s">
        <v>107</v>
      </c>
      <c r="D49" s="166">
        <v>12</v>
      </c>
      <c r="E49" s="165">
        <v>5</v>
      </c>
      <c r="F49" s="174">
        <v>0</v>
      </c>
      <c r="G49" s="174">
        <v>0</v>
      </c>
      <c r="H49" s="167">
        <f ca="1">RANDBETWEEN(1,20)</f>
        <v>15</v>
      </c>
      <c r="I49" s="165">
        <f t="shared" ca="1" si="11"/>
        <v>32</v>
      </c>
      <c r="J49" s="165"/>
    </row>
    <row r="50" spans="1:10" x14ac:dyDescent="0.3">
      <c r="A50" s="175" t="s">
        <v>110</v>
      </c>
      <c r="B50" s="169" t="s">
        <v>97</v>
      </c>
      <c r="C50" s="169" t="s">
        <v>97</v>
      </c>
      <c r="D50" s="170">
        <v>12</v>
      </c>
      <c r="E50" s="169">
        <v>3</v>
      </c>
      <c r="F50" s="176">
        <v>0</v>
      </c>
      <c r="G50" s="176">
        <v>0</v>
      </c>
      <c r="H50" s="171">
        <f t="shared" ca="1" si="12"/>
        <v>8</v>
      </c>
      <c r="I50" s="169">
        <f t="shared" ca="1" si="11"/>
        <v>23</v>
      </c>
      <c r="J50" s="169"/>
    </row>
    <row r="51" spans="1:10" x14ac:dyDescent="0.3">
      <c r="A51" s="173" t="s">
        <v>118</v>
      </c>
      <c r="B51" s="165" t="s">
        <v>140</v>
      </c>
      <c r="C51" s="165" t="s">
        <v>179</v>
      </c>
      <c r="D51" s="166">
        <v>7</v>
      </c>
      <c r="E51" s="165">
        <v>3</v>
      </c>
      <c r="F51" s="174">
        <v>1</v>
      </c>
      <c r="G51" s="174">
        <v>0</v>
      </c>
      <c r="H51" s="167">
        <f t="shared" ca="1" si="12"/>
        <v>6</v>
      </c>
      <c r="I51" s="165">
        <f t="shared" ca="1" si="11"/>
        <v>17</v>
      </c>
      <c r="J51" s="165"/>
    </row>
    <row r="52" spans="1:10" x14ac:dyDescent="0.3">
      <c r="A52" s="173" t="s">
        <v>118</v>
      </c>
      <c r="B52" s="165" t="s">
        <v>158</v>
      </c>
      <c r="C52" s="165" t="s">
        <v>179</v>
      </c>
      <c r="D52" s="166">
        <v>2</v>
      </c>
      <c r="E52" s="165">
        <v>3</v>
      </c>
      <c r="F52" s="174">
        <v>0</v>
      </c>
      <c r="G52" s="174">
        <v>0</v>
      </c>
      <c r="H52" s="167">
        <f ca="1">RANDBETWEEN(1,20)</f>
        <v>16</v>
      </c>
      <c r="I52" s="165">
        <f t="shared" ref="I52" ca="1" si="19">SUM(D52:H52)</f>
        <v>21</v>
      </c>
      <c r="J52" s="165"/>
    </row>
    <row r="53" spans="1:10" x14ac:dyDescent="0.3">
      <c r="A53" s="173" t="s">
        <v>118</v>
      </c>
      <c r="B53" s="165" t="s">
        <v>108</v>
      </c>
      <c r="C53" s="165" t="s">
        <v>107</v>
      </c>
      <c r="D53" s="166">
        <v>7</v>
      </c>
      <c r="E53" s="165">
        <v>3</v>
      </c>
      <c r="F53" s="174">
        <v>0</v>
      </c>
      <c r="G53" s="174">
        <v>0</v>
      </c>
      <c r="H53" s="167">
        <f ca="1">RANDBETWEEN(1,20)</f>
        <v>3</v>
      </c>
      <c r="I53" s="165">
        <f t="shared" ca="1" si="11"/>
        <v>13</v>
      </c>
      <c r="J53" s="165"/>
    </row>
    <row r="54" spans="1:10" x14ac:dyDescent="0.3">
      <c r="A54" s="175" t="s">
        <v>118</v>
      </c>
      <c r="B54" s="169" t="s">
        <v>97</v>
      </c>
      <c r="C54" s="169" t="s">
        <v>97</v>
      </c>
      <c r="D54" s="170">
        <v>7</v>
      </c>
      <c r="E54" s="169">
        <v>3</v>
      </c>
      <c r="F54" s="176">
        <v>0</v>
      </c>
      <c r="G54" s="176">
        <v>0</v>
      </c>
      <c r="H54" s="171">
        <f t="shared" ca="1" si="12"/>
        <v>2</v>
      </c>
      <c r="I54" s="169">
        <f t="shared" ca="1" si="11"/>
        <v>12</v>
      </c>
      <c r="J54" s="169"/>
    </row>
    <row r="55" spans="1:10" x14ac:dyDescent="0.3">
      <c r="A55" s="173" t="s">
        <v>189</v>
      </c>
      <c r="B55" s="165" t="s">
        <v>90</v>
      </c>
      <c r="C55" s="165" t="s">
        <v>190</v>
      </c>
      <c r="D55" s="166">
        <v>9</v>
      </c>
      <c r="E55" s="165">
        <v>10</v>
      </c>
      <c r="F55" s="174">
        <v>0</v>
      </c>
      <c r="G55" s="174">
        <v>0</v>
      </c>
      <c r="H55" s="167">
        <f ca="1">RANDBETWEEN(1,20)</f>
        <v>15</v>
      </c>
      <c r="I55" s="165">
        <f t="shared" ref="I55:I58" ca="1" si="20">SUM(D55:H55)</f>
        <v>34</v>
      </c>
      <c r="J55" s="165"/>
    </row>
    <row r="56" spans="1:10" x14ac:dyDescent="0.3">
      <c r="A56" s="173" t="s">
        <v>189</v>
      </c>
      <c r="B56" s="165" t="s">
        <v>91</v>
      </c>
      <c r="C56" s="165" t="s">
        <v>190</v>
      </c>
      <c r="D56" s="166">
        <v>9</v>
      </c>
      <c r="E56" s="165">
        <v>10</v>
      </c>
      <c r="F56" s="174">
        <v>0</v>
      </c>
      <c r="G56" s="174">
        <v>0</v>
      </c>
      <c r="H56" s="167">
        <f ca="1">RANDBETWEEN(1,20)</f>
        <v>1</v>
      </c>
      <c r="I56" s="165">
        <f t="shared" ca="1" si="20"/>
        <v>20</v>
      </c>
      <c r="J56" s="165"/>
    </row>
    <row r="57" spans="1:10" x14ac:dyDescent="0.3">
      <c r="A57" s="173" t="s">
        <v>189</v>
      </c>
      <c r="B57" s="165" t="s">
        <v>89</v>
      </c>
      <c r="C57" s="165" t="s">
        <v>191</v>
      </c>
      <c r="D57" s="166">
        <v>9</v>
      </c>
      <c r="E57" s="165">
        <v>4</v>
      </c>
      <c r="F57" s="174">
        <v>0</v>
      </c>
      <c r="G57" s="174">
        <v>0</v>
      </c>
      <c r="H57" s="167">
        <f ca="1">RANDBETWEEN(1,20)</f>
        <v>12</v>
      </c>
      <c r="I57" s="165">
        <f t="shared" ca="1" si="20"/>
        <v>25</v>
      </c>
      <c r="J57" s="165"/>
    </row>
    <row r="58" spans="1:10" x14ac:dyDescent="0.3">
      <c r="A58" s="175" t="s">
        <v>189</v>
      </c>
      <c r="B58" s="169" t="s">
        <v>97</v>
      </c>
      <c r="C58" s="169" t="s">
        <v>97</v>
      </c>
      <c r="D58" s="170">
        <v>9</v>
      </c>
      <c r="E58" s="169">
        <v>14</v>
      </c>
      <c r="F58" s="176">
        <v>0</v>
      </c>
      <c r="G58" s="176">
        <v>0</v>
      </c>
      <c r="H58" s="171">
        <f t="shared" ref="H58" ca="1" si="21">RANDBETWEEN(1,20)</f>
        <v>11</v>
      </c>
      <c r="I58" s="169">
        <f t="shared" ca="1" si="20"/>
        <v>34</v>
      </c>
      <c r="J58" s="169"/>
    </row>
  </sheetData>
  <sortState ref="A7:I13">
    <sortCondition ref="A7:A13"/>
  </sortState>
  <conditionalFormatting sqref="H35">
    <cfRule type="cellIs" dxfId="1925" priority="1949" operator="equal">
      <formula>1</formula>
    </cfRule>
    <cfRule type="cellIs" dxfId="1924" priority="1950" operator="equal">
      <formula>19</formula>
    </cfRule>
    <cfRule type="cellIs" dxfId="1923" priority="1951" operator="equal">
      <formula>20</formula>
    </cfRule>
  </conditionalFormatting>
  <conditionalFormatting sqref="H36">
    <cfRule type="cellIs" dxfId="1922" priority="1946" operator="equal">
      <formula>1</formula>
    </cfRule>
    <cfRule type="cellIs" dxfId="1921" priority="1947" operator="equal">
      <formula>19</formula>
    </cfRule>
    <cfRule type="cellIs" dxfId="1920" priority="1948" operator="equal">
      <formula>20</formula>
    </cfRule>
  </conditionalFormatting>
  <conditionalFormatting sqref="H37">
    <cfRule type="cellIs" dxfId="1919" priority="1931" operator="equal">
      <formula>1</formula>
    </cfRule>
    <cfRule type="cellIs" dxfId="1918" priority="1932" operator="equal">
      <formula>19</formula>
    </cfRule>
    <cfRule type="cellIs" dxfId="1917" priority="1933" operator="equal">
      <formula>20</formula>
    </cfRule>
  </conditionalFormatting>
  <conditionalFormatting sqref="H38">
    <cfRule type="cellIs" dxfId="1916" priority="1928" operator="equal">
      <formula>1</formula>
    </cfRule>
    <cfRule type="cellIs" dxfId="1915" priority="1929" operator="equal">
      <formula>19</formula>
    </cfRule>
    <cfRule type="cellIs" dxfId="1914" priority="1930" operator="equal">
      <formula>20</formula>
    </cfRule>
  </conditionalFormatting>
  <conditionalFormatting sqref="H35">
    <cfRule type="cellIs" dxfId="1913" priority="1873" operator="equal">
      <formula>1</formula>
    </cfRule>
    <cfRule type="cellIs" dxfId="1912" priority="1874" operator="equal">
      <formula>19</formula>
    </cfRule>
    <cfRule type="cellIs" dxfId="1911" priority="1875" operator="equal">
      <formula>20</formula>
    </cfRule>
  </conditionalFormatting>
  <conditionalFormatting sqref="H36">
    <cfRule type="cellIs" dxfId="1910" priority="1870" operator="equal">
      <formula>1</formula>
    </cfRule>
    <cfRule type="cellIs" dxfId="1909" priority="1871" operator="equal">
      <formula>19</formula>
    </cfRule>
    <cfRule type="cellIs" dxfId="1908" priority="1872" operator="equal">
      <formula>20</formula>
    </cfRule>
  </conditionalFormatting>
  <conditionalFormatting sqref="H37">
    <cfRule type="cellIs" dxfId="1907" priority="1867" operator="equal">
      <formula>1</formula>
    </cfRule>
    <cfRule type="cellIs" dxfId="1906" priority="1868" operator="equal">
      <formula>19</formula>
    </cfRule>
    <cfRule type="cellIs" dxfId="1905" priority="1869" operator="equal">
      <formula>20</formula>
    </cfRule>
  </conditionalFormatting>
  <conditionalFormatting sqref="H38">
    <cfRule type="cellIs" dxfId="1904" priority="1864" operator="equal">
      <formula>1</formula>
    </cfRule>
    <cfRule type="cellIs" dxfId="1903" priority="1865" operator="equal">
      <formula>19</formula>
    </cfRule>
    <cfRule type="cellIs" dxfId="1902" priority="1866" operator="equal">
      <formula>20</formula>
    </cfRule>
  </conditionalFormatting>
  <conditionalFormatting sqref="H39">
    <cfRule type="cellIs" dxfId="1901" priority="1861" operator="equal">
      <formula>1</formula>
    </cfRule>
    <cfRule type="cellIs" dxfId="1900" priority="1862" operator="equal">
      <formula>19</formula>
    </cfRule>
    <cfRule type="cellIs" dxfId="1899" priority="1863" operator="equal">
      <formula>20</formula>
    </cfRule>
  </conditionalFormatting>
  <conditionalFormatting sqref="H34">
    <cfRule type="cellIs" dxfId="1898" priority="1849" operator="equal">
      <formula>1</formula>
    </cfRule>
    <cfRule type="cellIs" dxfId="1897" priority="1850" operator="equal">
      <formula>19</formula>
    </cfRule>
    <cfRule type="cellIs" dxfId="1896" priority="1851" operator="equal">
      <formula>20</formula>
    </cfRule>
  </conditionalFormatting>
  <conditionalFormatting sqref="H36">
    <cfRule type="cellIs" dxfId="1895" priority="1840" operator="equal">
      <formula>1</formula>
    </cfRule>
    <cfRule type="cellIs" dxfId="1894" priority="1841" operator="equal">
      <formula>19</formula>
    </cfRule>
    <cfRule type="cellIs" dxfId="1893" priority="1842" operator="equal">
      <formula>20</formula>
    </cfRule>
  </conditionalFormatting>
  <conditionalFormatting sqref="H34">
    <cfRule type="cellIs" dxfId="1892" priority="1843" operator="equal">
      <formula>1</formula>
    </cfRule>
    <cfRule type="cellIs" dxfId="1891" priority="1844" operator="equal">
      <formula>19</formula>
    </cfRule>
    <cfRule type="cellIs" dxfId="1890" priority="1845" operator="equal">
      <formula>20</formula>
    </cfRule>
  </conditionalFormatting>
  <conditionalFormatting sqref="H37">
    <cfRule type="cellIs" dxfId="1889" priority="1837" operator="equal">
      <formula>1</formula>
    </cfRule>
    <cfRule type="cellIs" dxfId="1888" priority="1838" operator="equal">
      <formula>19</formula>
    </cfRule>
    <cfRule type="cellIs" dxfId="1887" priority="1839" operator="equal">
      <formula>20</formula>
    </cfRule>
  </conditionalFormatting>
  <conditionalFormatting sqref="H38">
    <cfRule type="cellIs" dxfId="1886" priority="1834" operator="equal">
      <formula>1</formula>
    </cfRule>
    <cfRule type="cellIs" dxfId="1885" priority="1835" operator="equal">
      <formula>19</formula>
    </cfRule>
    <cfRule type="cellIs" dxfId="1884" priority="1836" operator="equal">
      <formula>20</formula>
    </cfRule>
  </conditionalFormatting>
  <conditionalFormatting sqref="H39">
    <cfRule type="cellIs" dxfId="1883" priority="1831" operator="equal">
      <formula>1</formula>
    </cfRule>
    <cfRule type="cellIs" dxfId="1882" priority="1832" operator="equal">
      <formula>19</formula>
    </cfRule>
    <cfRule type="cellIs" dxfId="1881" priority="1833" operator="equal">
      <formula>20</formula>
    </cfRule>
  </conditionalFormatting>
  <conditionalFormatting sqref="H36">
    <cfRule type="cellIs" dxfId="1880" priority="1816" operator="equal">
      <formula>1</formula>
    </cfRule>
    <cfRule type="cellIs" dxfId="1879" priority="1817" operator="equal">
      <formula>19</formula>
    </cfRule>
    <cfRule type="cellIs" dxfId="1878" priority="1818" operator="equal">
      <formula>20</formula>
    </cfRule>
  </conditionalFormatting>
  <conditionalFormatting sqref="H37">
    <cfRule type="cellIs" dxfId="1877" priority="1813" operator="equal">
      <formula>1</formula>
    </cfRule>
    <cfRule type="cellIs" dxfId="1876" priority="1814" operator="equal">
      <formula>19</formula>
    </cfRule>
    <cfRule type="cellIs" dxfId="1875" priority="1815" operator="equal">
      <formula>20</formula>
    </cfRule>
  </conditionalFormatting>
  <conditionalFormatting sqref="H38">
    <cfRule type="cellIs" dxfId="1874" priority="1810" operator="equal">
      <formula>1</formula>
    </cfRule>
    <cfRule type="cellIs" dxfId="1873" priority="1811" operator="equal">
      <formula>19</formula>
    </cfRule>
    <cfRule type="cellIs" dxfId="1872" priority="1812" operator="equal">
      <formula>20</formula>
    </cfRule>
  </conditionalFormatting>
  <conditionalFormatting sqref="H39">
    <cfRule type="cellIs" dxfId="1871" priority="1807" operator="equal">
      <formula>1</formula>
    </cfRule>
    <cfRule type="cellIs" dxfId="1870" priority="1808" operator="equal">
      <formula>19</formula>
    </cfRule>
    <cfRule type="cellIs" dxfId="1869" priority="1809" operator="equal">
      <formula>20</formula>
    </cfRule>
  </conditionalFormatting>
  <conditionalFormatting sqref="H35">
    <cfRule type="cellIs" dxfId="1868" priority="1795" operator="equal">
      <formula>1</formula>
    </cfRule>
    <cfRule type="cellIs" dxfId="1867" priority="1796" operator="equal">
      <formula>19</formula>
    </cfRule>
    <cfRule type="cellIs" dxfId="1866" priority="1797" operator="equal">
      <formula>20</formula>
    </cfRule>
  </conditionalFormatting>
  <conditionalFormatting sqref="H36">
    <cfRule type="cellIs" dxfId="1865" priority="1750" operator="equal">
      <formula>1</formula>
    </cfRule>
    <cfRule type="cellIs" dxfId="1864" priority="1751" operator="equal">
      <formula>19</formula>
    </cfRule>
    <cfRule type="cellIs" dxfId="1863" priority="1752" operator="equal">
      <formula>20</formula>
    </cfRule>
  </conditionalFormatting>
  <conditionalFormatting sqref="H34">
    <cfRule type="cellIs" dxfId="1862" priority="1753" operator="equal">
      <formula>1</formula>
    </cfRule>
    <cfRule type="cellIs" dxfId="1861" priority="1754" operator="equal">
      <formula>19</formula>
    </cfRule>
    <cfRule type="cellIs" dxfId="1860" priority="1755" operator="equal">
      <formula>20</formula>
    </cfRule>
  </conditionalFormatting>
  <conditionalFormatting sqref="H37">
    <cfRule type="cellIs" dxfId="1859" priority="1747" operator="equal">
      <formula>1</formula>
    </cfRule>
    <cfRule type="cellIs" dxfId="1858" priority="1748" operator="equal">
      <formula>19</formula>
    </cfRule>
    <cfRule type="cellIs" dxfId="1857" priority="1749" operator="equal">
      <formula>20</formula>
    </cfRule>
  </conditionalFormatting>
  <conditionalFormatting sqref="H38">
    <cfRule type="cellIs" dxfId="1856" priority="1744" operator="equal">
      <formula>1</formula>
    </cfRule>
    <cfRule type="cellIs" dxfId="1855" priority="1745" operator="equal">
      <formula>19</formula>
    </cfRule>
    <cfRule type="cellIs" dxfId="1854" priority="1746" operator="equal">
      <formula>20</formula>
    </cfRule>
  </conditionalFormatting>
  <conditionalFormatting sqref="H39">
    <cfRule type="cellIs" dxfId="1853" priority="1741" operator="equal">
      <formula>1</formula>
    </cfRule>
    <cfRule type="cellIs" dxfId="1852" priority="1742" operator="equal">
      <formula>19</formula>
    </cfRule>
    <cfRule type="cellIs" dxfId="1851" priority="1743" operator="equal">
      <formula>20</formula>
    </cfRule>
  </conditionalFormatting>
  <conditionalFormatting sqref="H36">
    <cfRule type="cellIs" dxfId="1850" priority="1738" operator="equal">
      <formula>1</formula>
    </cfRule>
    <cfRule type="cellIs" dxfId="1849" priority="1739" operator="equal">
      <formula>19</formula>
    </cfRule>
    <cfRule type="cellIs" dxfId="1848" priority="1740" operator="equal">
      <formula>20</formula>
    </cfRule>
  </conditionalFormatting>
  <conditionalFormatting sqref="H37">
    <cfRule type="cellIs" dxfId="1847" priority="1735" operator="equal">
      <formula>1</formula>
    </cfRule>
    <cfRule type="cellIs" dxfId="1846" priority="1736" operator="equal">
      <formula>19</formula>
    </cfRule>
    <cfRule type="cellIs" dxfId="1845" priority="1737" operator="equal">
      <formula>20</formula>
    </cfRule>
  </conditionalFormatting>
  <conditionalFormatting sqref="H38">
    <cfRule type="cellIs" dxfId="1844" priority="1732" operator="equal">
      <formula>1</formula>
    </cfRule>
    <cfRule type="cellIs" dxfId="1843" priority="1733" operator="equal">
      <formula>19</formula>
    </cfRule>
    <cfRule type="cellIs" dxfId="1842" priority="1734" operator="equal">
      <formula>20</formula>
    </cfRule>
  </conditionalFormatting>
  <conditionalFormatting sqref="H39">
    <cfRule type="cellIs" dxfId="1841" priority="1729" operator="equal">
      <formula>1</formula>
    </cfRule>
    <cfRule type="cellIs" dxfId="1840" priority="1730" operator="equal">
      <formula>19</formula>
    </cfRule>
    <cfRule type="cellIs" dxfId="1839" priority="1731" operator="equal">
      <formula>20</formula>
    </cfRule>
  </conditionalFormatting>
  <conditionalFormatting sqref="H35">
    <cfRule type="cellIs" dxfId="1838" priority="1723" operator="equal">
      <formula>1</formula>
    </cfRule>
    <cfRule type="cellIs" dxfId="1837" priority="1724" operator="equal">
      <formula>19</formula>
    </cfRule>
    <cfRule type="cellIs" dxfId="1836" priority="1725" operator="equal">
      <formula>20</formula>
    </cfRule>
  </conditionalFormatting>
  <conditionalFormatting sqref="H34">
    <cfRule type="cellIs" dxfId="1835" priority="1720" operator="equal">
      <formula>1</formula>
    </cfRule>
    <cfRule type="cellIs" dxfId="1834" priority="1721" operator="equal">
      <formula>19</formula>
    </cfRule>
    <cfRule type="cellIs" dxfId="1833" priority="1722" operator="equal">
      <formula>20</formula>
    </cfRule>
  </conditionalFormatting>
  <conditionalFormatting sqref="H35">
    <cfRule type="cellIs" dxfId="1832" priority="1717" operator="equal">
      <formula>1</formula>
    </cfRule>
    <cfRule type="cellIs" dxfId="1831" priority="1718" operator="equal">
      <formula>19</formula>
    </cfRule>
    <cfRule type="cellIs" dxfId="1830" priority="1719" operator="equal">
      <formula>20</formula>
    </cfRule>
  </conditionalFormatting>
  <conditionalFormatting sqref="H37">
    <cfRule type="cellIs" dxfId="1829" priority="1714" operator="equal">
      <formula>1</formula>
    </cfRule>
    <cfRule type="cellIs" dxfId="1828" priority="1715" operator="equal">
      <formula>19</formula>
    </cfRule>
    <cfRule type="cellIs" dxfId="1827" priority="1716" operator="equal">
      <formula>20</formula>
    </cfRule>
  </conditionalFormatting>
  <conditionalFormatting sqref="H38">
    <cfRule type="cellIs" dxfId="1826" priority="1711" operator="equal">
      <formula>1</formula>
    </cfRule>
    <cfRule type="cellIs" dxfId="1825" priority="1712" operator="equal">
      <formula>19</formula>
    </cfRule>
    <cfRule type="cellIs" dxfId="1824" priority="1713" operator="equal">
      <formula>20</formula>
    </cfRule>
  </conditionalFormatting>
  <conditionalFormatting sqref="H39">
    <cfRule type="cellIs" dxfId="1823" priority="1708" operator="equal">
      <formula>1</formula>
    </cfRule>
    <cfRule type="cellIs" dxfId="1822" priority="1709" operator="equal">
      <formula>19</formula>
    </cfRule>
    <cfRule type="cellIs" dxfId="1821" priority="1710" operator="equal">
      <formula>20</formula>
    </cfRule>
  </conditionalFormatting>
  <conditionalFormatting sqref="H37">
    <cfRule type="cellIs" dxfId="1820" priority="1702" operator="equal">
      <formula>1</formula>
    </cfRule>
    <cfRule type="cellIs" dxfId="1819" priority="1703" operator="equal">
      <formula>19</formula>
    </cfRule>
    <cfRule type="cellIs" dxfId="1818" priority="1704" operator="equal">
      <formula>20</formula>
    </cfRule>
  </conditionalFormatting>
  <conditionalFormatting sqref="H38">
    <cfRule type="cellIs" dxfId="1817" priority="1699" operator="equal">
      <formula>1</formula>
    </cfRule>
    <cfRule type="cellIs" dxfId="1816" priority="1700" operator="equal">
      <formula>19</formula>
    </cfRule>
    <cfRule type="cellIs" dxfId="1815" priority="1701" operator="equal">
      <formula>20</formula>
    </cfRule>
  </conditionalFormatting>
  <conditionalFormatting sqref="H39">
    <cfRule type="cellIs" dxfId="1814" priority="1696" operator="equal">
      <formula>1</formula>
    </cfRule>
    <cfRule type="cellIs" dxfId="1813" priority="1697" operator="equal">
      <formula>19</formula>
    </cfRule>
    <cfRule type="cellIs" dxfId="1812" priority="1698" operator="equal">
      <formula>20</formula>
    </cfRule>
  </conditionalFormatting>
  <conditionalFormatting sqref="H36">
    <cfRule type="cellIs" dxfId="1811" priority="1690" operator="equal">
      <formula>1</formula>
    </cfRule>
    <cfRule type="cellIs" dxfId="1810" priority="1691" operator="equal">
      <formula>19</formula>
    </cfRule>
    <cfRule type="cellIs" dxfId="1809" priority="1692" operator="equal">
      <formula>20</formula>
    </cfRule>
  </conditionalFormatting>
  <conditionalFormatting sqref="H34">
    <cfRule type="cellIs" dxfId="1808" priority="1657" operator="equal">
      <formula>1</formula>
    </cfRule>
    <cfRule type="cellIs" dxfId="1807" priority="1658" operator="equal">
      <formula>19</formula>
    </cfRule>
    <cfRule type="cellIs" dxfId="1806" priority="1659" operator="equal">
      <formula>20</formula>
    </cfRule>
  </conditionalFormatting>
  <conditionalFormatting sqref="H35">
    <cfRule type="cellIs" dxfId="1805" priority="1654" operator="equal">
      <formula>1</formula>
    </cfRule>
    <cfRule type="cellIs" dxfId="1804" priority="1655" operator="equal">
      <formula>19</formula>
    </cfRule>
    <cfRule type="cellIs" dxfId="1803" priority="1656" operator="equal">
      <formula>20</formula>
    </cfRule>
  </conditionalFormatting>
  <conditionalFormatting sqref="H37">
    <cfRule type="cellIs" dxfId="1802" priority="1651" operator="equal">
      <formula>1</formula>
    </cfRule>
    <cfRule type="cellIs" dxfId="1801" priority="1652" operator="equal">
      <formula>19</formula>
    </cfRule>
    <cfRule type="cellIs" dxfId="1800" priority="1653" operator="equal">
      <formula>20</formula>
    </cfRule>
  </conditionalFormatting>
  <conditionalFormatting sqref="H38">
    <cfRule type="cellIs" dxfId="1799" priority="1648" operator="equal">
      <formula>1</formula>
    </cfRule>
    <cfRule type="cellIs" dxfId="1798" priority="1649" operator="equal">
      <formula>19</formula>
    </cfRule>
    <cfRule type="cellIs" dxfId="1797" priority="1650" operator="equal">
      <formula>20</formula>
    </cfRule>
  </conditionalFormatting>
  <conditionalFormatting sqref="H39">
    <cfRule type="cellIs" dxfId="1796" priority="1645" operator="equal">
      <formula>1</formula>
    </cfRule>
    <cfRule type="cellIs" dxfId="1795" priority="1646" operator="equal">
      <formula>19</formula>
    </cfRule>
    <cfRule type="cellIs" dxfId="1794" priority="1647" operator="equal">
      <formula>20</formula>
    </cfRule>
  </conditionalFormatting>
  <conditionalFormatting sqref="H37">
    <cfRule type="cellIs" dxfId="1793" priority="1636" operator="equal">
      <formula>1</formula>
    </cfRule>
    <cfRule type="cellIs" dxfId="1792" priority="1637" operator="equal">
      <formula>19</formula>
    </cfRule>
    <cfRule type="cellIs" dxfId="1791" priority="1638" operator="equal">
      <formula>20</formula>
    </cfRule>
  </conditionalFormatting>
  <conditionalFormatting sqref="H38">
    <cfRule type="cellIs" dxfId="1790" priority="1633" operator="equal">
      <formula>1</formula>
    </cfRule>
    <cfRule type="cellIs" dxfId="1789" priority="1634" operator="equal">
      <formula>19</formula>
    </cfRule>
    <cfRule type="cellIs" dxfId="1788" priority="1635" operator="equal">
      <formula>20</formula>
    </cfRule>
  </conditionalFormatting>
  <conditionalFormatting sqref="H39">
    <cfRule type="cellIs" dxfId="1787" priority="1630" operator="equal">
      <formula>1</formula>
    </cfRule>
    <cfRule type="cellIs" dxfId="1786" priority="1631" operator="equal">
      <formula>19</formula>
    </cfRule>
    <cfRule type="cellIs" dxfId="1785" priority="1632" operator="equal">
      <formula>20</formula>
    </cfRule>
  </conditionalFormatting>
  <conditionalFormatting sqref="H36">
    <cfRule type="cellIs" dxfId="1784" priority="1621" operator="equal">
      <formula>1</formula>
    </cfRule>
    <cfRule type="cellIs" dxfId="1783" priority="1622" operator="equal">
      <formula>19</formula>
    </cfRule>
    <cfRule type="cellIs" dxfId="1782" priority="1623" operator="equal">
      <formula>20</formula>
    </cfRule>
  </conditionalFormatting>
  <conditionalFormatting sqref="H35">
    <cfRule type="cellIs" dxfId="1781" priority="1618" operator="equal">
      <formula>1</formula>
    </cfRule>
    <cfRule type="cellIs" dxfId="1780" priority="1619" operator="equal">
      <formula>19</formula>
    </cfRule>
    <cfRule type="cellIs" dxfId="1779" priority="1620" operator="equal">
      <formula>20</formula>
    </cfRule>
  </conditionalFormatting>
  <conditionalFormatting sqref="H36">
    <cfRule type="cellIs" dxfId="1778" priority="1615" operator="equal">
      <formula>1</formula>
    </cfRule>
    <cfRule type="cellIs" dxfId="1777" priority="1616" operator="equal">
      <formula>19</formula>
    </cfRule>
    <cfRule type="cellIs" dxfId="1776" priority="1617" operator="equal">
      <formula>20</formula>
    </cfRule>
  </conditionalFormatting>
  <conditionalFormatting sqref="H38">
    <cfRule type="cellIs" dxfId="1775" priority="1612" operator="equal">
      <formula>1</formula>
    </cfRule>
    <cfRule type="cellIs" dxfId="1774" priority="1613" operator="equal">
      <formula>19</formula>
    </cfRule>
    <cfRule type="cellIs" dxfId="1773" priority="1614" operator="equal">
      <formula>20</formula>
    </cfRule>
  </conditionalFormatting>
  <conditionalFormatting sqref="H39">
    <cfRule type="cellIs" dxfId="1772" priority="1609" operator="equal">
      <formula>1</formula>
    </cfRule>
    <cfRule type="cellIs" dxfId="1771" priority="1610" operator="equal">
      <formula>19</formula>
    </cfRule>
    <cfRule type="cellIs" dxfId="1770" priority="1611" operator="equal">
      <formula>20</formula>
    </cfRule>
  </conditionalFormatting>
  <conditionalFormatting sqref="H38">
    <cfRule type="cellIs" dxfId="1769" priority="1600" operator="equal">
      <formula>1</formula>
    </cfRule>
    <cfRule type="cellIs" dxfId="1768" priority="1601" operator="equal">
      <formula>19</formula>
    </cfRule>
    <cfRule type="cellIs" dxfId="1767" priority="1602" operator="equal">
      <formula>20</formula>
    </cfRule>
  </conditionalFormatting>
  <conditionalFormatting sqref="H39">
    <cfRule type="cellIs" dxfId="1766" priority="1597" operator="equal">
      <formula>1</formula>
    </cfRule>
    <cfRule type="cellIs" dxfId="1765" priority="1598" operator="equal">
      <formula>19</formula>
    </cfRule>
    <cfRule type="cellIs" dxfId="1764" priority="1599" operator="equal">
      <formula>20</formula>
    </cfRule>
  </conditionalFormatting>
  <conditionalFormatting sqref="H37">
    <cfRule type="cellIs" dxfId="1763" priority="1585" operator="equal">
      <formula>1</formula>
    </cfRule>
    <cfRule type="cellIs" dxfId="1762" priority="1586" operator="equal">
      <formula>19</formula>
    </cfRule>
    <cfRule type="cellIs" dxfId="1761" priority="1587" operator="equal">
      <formula>20</formula>
    </cfRule>
  </conditionalFormatting>
  <conditionalFormatting sqref="H35">
    <cfRule type="cellIs" dxfId="1760" priority="1576" operator="equal">
      <formula>1</formula>
    </cfRule>
    <cfRule type="cellIs" dxfId="1759" priority="1577" operator="equal">
      <formula>19</formula>
    </cfRule>
    <cfRule type="cellIs" dxfId="1758" priority="1578" operator="equal">
      <formula>20</formula>
    </cfRule>
  </conditionalFormatting>
  <conditionalFormatting sqref="H36">
    <cfRule type="cellIs" dxfId="1757" priority="1573" operator="equal">
      <formula>1</formula>
    </cfRule>
    <cfRule type="cellIs" dxfId="1756" priority="1574" operator="equal">
      <formula>19</formula>
    </cfRule>
    <cfRule type="cellIs" dxfId="1755" priority="1575" operator="equal">
      <formula>20</formula>
    </cfRule>
  </conditionalFormatting>
  <conditionalFormatting sqref="H38">
    <cfRule type="cellIs" dxfId="1754" priority="1570" operator="equal">
      <formula>1</formula>
    </cfRule>
    <cfRule type="cellIs" dxfId="1753" priority="1571" operator="equal">
      <formula>19</formula>
    </cfRule>
    <cfRule type="cellIs" dxfId="1752" priority="1572" operator="equal">
      <formula>20</formula>
    </cfRule>
  </conditionalFormatting>
  <conditionalFormatting sqref="H39">
    <cfRule type="cellIs" dxfId="1751" priority="1567" operator="equal">
      <formula>1</formula>
    </cfRule>
    <cfRule type="cellIs" dxfId="1750" priority="1568" operator="equal">
      <formula>19</formula>
    </cfRule>
    <cfRule type="cellIs" dxfId="1749" priority="1569" operator="equal">
      <formula>20</formula>
    </cfRule>
  </conditionalFormatting>
  <conditionalFormatting sqref="H38">
    <cfRule type="cellIs" dxfId="1748" priority="1558" operator="equal">
      <formula>1</formula>
    </cfRule>
    <cfRule type="cellIs" dxfId="1747" priority="1559" operator="equal">
      <formula>19</formula>
    </cfRule>
    <cfRule type="cellIs" dxfId="1746" priority="1560" operator="equal">
      <formula>20</formula>
    </cfRule>
  </conditionalFormatting>
  <conditionalFormatting sqref="H39">
    <cfRule type="cellIs" dxfId="1745" priority="1555" operator="equal">
      <formula>1</formula>
    </cfRule>
    <cfRule type="cellIs" dxfId="1744" priority="1556" operator="equal">
      <formula>19</formula>
    </cfRule>
    <cfRule type="cellIs" dxfId="1743" priority="1557" operator="equal">
      <formula>20</formula>
    </cfRule>
  </conditionalFormatting>
  <conditionalFormatting sqref="H37">
    <cfRule type="cellIs" dxfId="1742" priority="1543" operator="equal">
      <formula>1</formula>
    </cfRule>
    <cfRule type="cellIs" dxfId="1741" priority="1544" operator="equal">
      <formula>19</formula>
    </cfRule>
    <cfRule type="cellIs" dxfId="1740" priority="1545" operator="equal">
      <formula>20</formula>
    </cfRule>
  </conditionalFormatting>
  <conditionalFormatting sqref="H36">
    <cfRule type="cellIs" dxfId="1739" priority="1540" operator="equal">
      <formula>1</formula>
    </cfRule>
    <cfRule type="cellIs" dxfId="1738" priority="1541" operator="equal">
      <formula>19</formula>
    </cfRule>
    <cfRule type="cellIs" dxfId="1737" priority="1542" operator="equal">
      <formula>20</formula>
    </cfRule>
  </conditionalFormatting>
  <conditionalFormatting sqref="H37">
    <cfRule type="cellIs" dxfId="1736" priority="1537" operator="equal">
      <formula>1</formula>
    </cfRule>
    <cfRule type="cellIs" dxfId="1735" priority="1538" operator="equal">
      <formula>19</formula>
    </cfRule>
    <cfRule type="cellIs" dxfId="1734" priority="1539" operator="equal">
      <formula>20</formula>
    </cfRule>
  </conditionalFormatting>
  <conditionalFormatting sqref="H39">
    <cfRule type="cellIs" dxfId="1733" priority="1534" operator="equal">
      <formula>1</formula>
    </cfRule>
    <cfRule type="cellIs" dxfId="1732" priority="1535" operator="equal">
      <formula>19</formula>
    </cfRule>
    <cfRule type="cellIs" dxfId="1731" priority="1536" operator="equal">
      <formula>20</formula>
    </cfRule>
  </conditionalFormatting>
  <conditionalFormatting sqref="H39">
    <cfRule type="cellIs" dxfId="1730" priority="1522" operator="equal">
      <formula>1</formula>
    </cfRule>
    <cfRule type="cellIs" dxfId="1729" priority="1523" operator="equal">
      <formula>19</formula>
    </cfRule>
    <cfRule type="cellIs" dxfId="1728" priority="1524" operator="equal">
      <formula>20</formula>
    </cfRule>
  </conditionalFormatting>
  <conditionalFormatting sqref="H38">
    <cfRule type="cellIs" dxfId="1727" priority="1510" operator="equal">
      <formula>1</formula>
    </cfRule>
    <cfRule type="cellIs" dxfId="1726" priority="1511" operator="equal">
      <formula>19</formula>
    </cfRule>
    <cfRule type="cellIs" dxfId="1725" priority="1512" operator="equal">
      <formula>20</formula>
    </cfRule>
  </conditionalFormatting>
  <conditionalFormatting sqref="H2">
    <cfRule type="cellIs" dxfId="1724" priority="1474" operator="equal">
      <formula>1</formula>
    </cfRule>
    <cfRule type="cellIs" dxfId="1723" priority="1475" operator="equal">
      <formula>19</formula>
    </cfRule>
    <cfRule type="cellIs" dxfId="1722" priority="1476" operator="equal">
      <formula>20</formula>
    </cfRule>
  </conditionalFormatting>
  <conditionalFormatting sqref="H30">
    <cfRule type="cellIs" dxfId="1721" priority="1123" operator="equal">
      <formula>1</formula>
    </cfRule>
    <cfRule type="cellIs" dxfId="1720" priority="1124" operator="equal">
      <formula>19</formula>
    </cfRule>
    <cfRule type="cellIs" dxfId="1719" priority="1125" operator="equal">
      <formula>20</formula>
    </cfRule>
  </conditionalFormatting>
  <conditionalFormatting sqref="H30">
    <cfRule type="cellIs" dxfId="1718" priority="1120" operator="equal">
      <formula>1</formula>
    </cfRule>
    <cfRule type="cellIs" dxfId="1717" priority="1121" operator="equal">
      <formula>19</formula>
    </cfRule>
    <cfRule type="cellIs" dxfId="1716" priority="1122" operator="equal">
      <formula>20</formula>
    </cfRule>
  </conditionalFormatting>
  <conditionalFormatting sqref="H11">
    <cfRule type="cellIs" dxfId="1715" priority="1003" operator="equal">
      <formula>1</formula>
    </cfRule>
    <cfRule type="cellIs" dxfId="1714" priority="1004" operator="equal">
      <formula>19</formula>
    </cfRule>
    <cfRule type="cellIs" dxfId="1713" priority="1005" operator="equal">
      <formula>20</formula>
    </cfRule>
  </conditionalFormatting>
  <conditionalFormatting sqref="H11">
    <cfRule type="cellIs" dxfId="1712" priority="1000" operator="equal">
      <formula>1</formula>
    </cfRule>
    <cfRule type="cellIs" dxfId="1711" priority="1001" operator="equal">
      <formula>19</formula>
    </cfRule>
    <cfRule type="cellIs" dxfId="1710" priority="1002" operator="equal">
      <formula>20</formula>
    </cfRule>
  </conditionalFormatting>
  <conditionalFormatting sqref="H13 H24:H27 H18 H21:H22 H15 H29">
    <cfRule type="cellIs" dxfId="1709" priority="1072" operator="equal">
      <formula>1</formula>
    </cfRule>
    <cfRule type="cellIs" dxfId="1708" priority="1073" operator="equal">
      <formula>19</formula>
    </cfRule>
    <cfRule type="cellIs" dxfId="1707" priority="1074" operator="equal">
      <formula>20</formula>
    </cfRule>
  </conditionalFormatting>
  <conditionalFormatting sqref="H13 H24:H27 H18 H21:H22 H15 H29">
    <cfRule type="cellIs" dxfId="1706" priority="1075" operator="equal">
      <formula>1</formula>
    </cfRule>
    <cfRule type="cellIs" dxfId="1705" priority="1076" operator="equal">
      <formula>19</formula>
    </cfRule>
    <cfRule type="cellIs" dxfId="1704" priority="1077" operator="equal">
      <formula>20</formula>
    </cfRule>
  </conditionalFormatting>
  <conditionalFormatting sqref="H13 H24:H27 H18 H21:H22 H15 H29">
    <cfRule type="cellIs" dxfId="1703" priority="1069" operator="equal">
      <formula>1</formula>
    </cfRule>
    <cfRule type="cellIs" dxfId="1702" priority="1070" operator="equal">
      <formula>19</formula>
    </cfRule>
    <cfRule type="cellIs" dxfId="1701" priority="1071" operator="equal">
      <formula>20</formula>
    </cfRule>
  </conditionalFormatting>
  <conditionalFormatting sqref="H13 H24:H27 H18 H21:H22 H15 H29">
    <cfRule type="cellIs" dxfId="1700" priority="1066" operator="equal">
      <formula>1</formula>
    </cfRule>
    <cfRule type="cellIs" dxfId="1699" priority="1067" operator="equal">
      <formula>19</formula>
    </cfRule>
    <cfRule type="cellIs" dxfId="1698" priority="1068" operator="equal">
      <formula>20</formula>
    </cfRule>
  </conditionalFormatting>
  <conditionalFormatting sqref="H23">
    <cfRule type="cellIs" dxfId="1697" priority="1048" operator="equal">
      <formula>1</formula>
    </cfRule>
    <cfRule type="cellIs" dxfId="1696" priority="1049" operator="equal">
      <formula>19</formula>
    </cfRule>
    <cfRule type="cellIs" dxfId="1695" priority="1050" operator="equal">
      <formula>20</formula>
    </cfRule>
  </conditionalFormatting>
  <conditionalFormatting sqref="H23">
    <cfRule type="cellIs" dxfId="1694" priority="1051" operator="equal">
      <formula>1</formula>
    </cfRule>
    <cfRule type="cellIs" dxfId="1693" priority="1052" operator="equal">
      <formula>19</formula>
    </cfRule>
    <cfRule type="cellIs" dxfId="1692" priority="1053" operator="equal">
      <formula>20</formula>
    </cfRule>
  </conditionalFormatting>
  <conditionalFormatting sqref="H23">
    <cfRule type="cellIs" dxfId="1691" priority="1042" operator="equal">
      <formula>1</formula>
    </cfRule>
    <cfRule type="cellIs" dxfId="1690" priority="1043" operator="equal">
      <formula>19</formula>
    </cfRule>
    <cfRule type="cellIs" dxfId="1689" priority="1044" operator="equal">
      <formula>20</formula>
    </cfRule>
  </conditionalFormatting>
  <conditionalFormatting sqref="H23">
    <cfRule type="cellIs" dxfId="1688" priority="1045" operator="equal">
      <formula>1</formula>
    </cfRule>
    <cfRule type="cellIs" dxfId="1687" priority="1046" operator="equal">
      <formula>19</formula>
    </cfRule>
    <cfRule type="cellIs" dxfId="1686" priority="1047" operator="equal">
      <formula>20</formula>
    </cfRule>
  </conditionalFormatting>
  <conditionalFormatting sqref="H10 H12">
    <cfRule type="cellIs" dxfId="1685" priority="1036" operator="equal">
      <formula>1</formula>
    </cfRule>
    <cfRule type="cellIs" dxfId="1684" priority="1037" operator="equal">
      <formula>19</formula>
    </cfRule>
    <cfRule type="cellIs" dxfId="1683" priority="1038" operator="equal">
      <formula>20</formula>
    </cfRule>
  </conditionalFormatting>
  <conditionalFormatting sqref="H10 H12">
    <cfRule type="cellIs" dxfId="1682" priority="1039" operator="equal">
      <formula>1</formula>
    </cfRule>
    <cfRule type="cellIs" dxfId="1681" priority="1040" operator="equal">
      <formula>19</formula>
    </cfRule>
    <cfRule type="cellIs" dxfId="1680" priority="1041" operator="equal">
      <formula>20</formula>
    </cfRule>
  </conditionalFormatting>
  <conditionalFormatting sqref="H10 H12">
    <cfRule type="cellIs" dxfId="1679" priority="1030" operator="equal">
      <formula>1</formula>
    </cfRule>
    <cfRule type="cellIs" dxfId="1678" priority="1031" operator="equal">
      <formula>19</formula>
    </cfRule>
    <cfRule type="cellIs" dxfId="1677" priority="1032" operator="equal">
      <formula>20</formula>
    </cfRule>
  </conditionalFormatting>
  <conditionalFormatting sqref="H10 H12">
    <cfRule type="cellIs" dxfId="1676" priority="1033" operator="equal">
      <formula>1</formula>
    </cfRule>
    <cfRule type="cellIs" dxfId="1675" priority="1034" operator="equal">
      <formula>19</formula>
    </cfRule>
    <cfRule type="cellIs" dxfId="1674" priority="1035" operator="equal">
      <formula>20</formula>
    </cfRule>
  </conditionalFormatting>
  <conditionalFormatting sqref="H17">
    <cfRule type="cellIs" dxfId="1673" priority="1024" operator="equal">
      <formula>1</formula>
    </cfRule>
    <cfRule type="cellIs" dxfId="1672" priority="1025" operator="equal">
      <formula>19</formula>
    </cfRule>
    <cfRule type="cellIs" dxfId="1671" priority="1026" operator="equal">
      <formula>20</formula>
    </cfRule>
  </conditionalFormatting>
  <conditionalFormatting sqref="H17">
    <cfRule type="cellIs" dxfId="1670" priority="1027" operator="equal">
      <formula>1</formula>
    </cfRule>
    <cfRule type="cellIs" dxfId="1669" priority="1028" operator="equal">
      <formula>19</formula>
    </cfRule>
    <cfRule type="cellIs" dxfId="1668" priority="1029" operator="equal">
      <formula>20</formula>
    </cfRule>
  </conditionalFormatting>
  <conditionalFormatting sqref="H17">
    <cfRule type="cellIs" dxfId="1667" priority="1021" operator="equal">
      <formula>1</formula>
    </cfRule>
    <cfRule type="cellIs" dxfId="1666" priority="1022" operator="equal">
      <formula>19</formula>
    </cfRule>
    <cfRule type="cellIs" dxfId="1665" priority="1023" operator="equal">
      <formula>20</formula>
    </cfRule>
  </conditionalFormatting>
  <conditionalFormatting sqref="H17">
    <cfRule type="cellIs" dxfId="1664" priority="1018" operator="equal">
      <formula>1</formula>
    </cfRule>
    <cfRule type="cellIs" dxfId="1663" priority="1019" operator="equal">
      <formula>19</formula>
    </cfRule>
    <cfRule type="cellIs" dxfId="1662" priority="1020" operator="equal">
      <formula>20</formula>
    </cfRule>
  </conditionalFormatting>
  <conditionalFormatting sqref="H11">
    <cfRule type="cellIs" dxfId="1661" priority="994" operator="equal">
      <formula>1</formula>
    </cfRule>
    <cfRule type="cellIs" dxfId="1660" priority="995" operator="equal">
      <formula>19</formula>
    </cfRule>
    <cfRule type="cellIs" dxfId="1659" priority="996" operator="equal">
      <formula>20</formula>
    </cfRule>
  </conditionalFormatting>
  <conditionalFormatting sqref="H11">
    <cfRule type="cellIs" dxfId="1658" priority="997" operator="equal">
      <formula>1</formula>
    </cfRule>
    <cfRule type="cellIs" dxfId="1657" priority="998" operator="equal">
      <formula>19</formula>
    </cfRule>
    <cfRule type="cellIs" dxfId="1656" priority="999" operator="equal">
      <formula>20</formula>
    </cfRule>
  </conditionalFormatting>
  <conditionalFormatting sqref="H44">
    <cfRule type="cellIs" dxfId="1655" priority="895" operator="equal">
      <formula>1</formula>
    </cfRule>
    <cfRule type="cellIs" dxfId="1654" priority="896" operator="equal">
      <formula>19</formula>
    </cfRule>
    <cfRule type="cellIs" dxfId="1653" priority="897" operator="equal">
      <formula>20</formula>
    </cfRule>
  </conditionalFormatting>
  <conditionalFormatting sqref="H40">
    <cfRule type="cellIs" dxfId="1652" priority="892" operator="equal">
      <formula>1</formula>
    </cfRule>
    <cfRule type="cellIs" dxfId="1651" priority="893" operator="equal">
      <formula>19</formula>
    </cfRule>
    <cfRule type="cellIs" dxfId="1650" priority="894" operator="equal">
      <formula>20</formula>
    </cfRule>
  </conditionalFormatting>
  <conditionalFormatting sqref="H44">
    <cfRule type="cellIs" dxfId="1649" priority="898" operator="equal">
      <formula>1</formula>
    </cfRule>
    <cfRule type="cellIs" dxfId="1648" priority="899" operator="equal">
      <formula>19</formula>
    </cfRule>
    <cfRule type="cellIs" dxfId="1647" priority="900" operator="equal">
      <formula>20</formula>
    </cfRule>
  </conditionalFormatting>
  <conditionalFormatting sqref="H44">
    <cfRule type="cellIs" dxfId="1646" priority="901" operator="equal">
      <formula>1</formula>
    </cfRule>
    <cfRule type="cellIs" dxfId="1645" priority="902" operator="equal">
      <formula>19</formula>
    </cfRule>
    <cfRule type="cellIs" dxfId="1644" priority="903" operator="equal">
      <formula>20</formula>
    </cfRule>
  </conditionalFormatting>
  <conditionalFormatting sqref="H40">
    <cfRule type="cellIs" dxfId="1643" priority="979" operator="equal">
      <formula>1</formula>
    </cfRule>
    <cfRule type="cellIs" dxfId="1642" priority="980" operator="equal">
      <formula>19</formula>
    </cfRule>
    <cfRule type="cellIs" dxfId="1641" priority="981" operator="equal">
      <formula>20</formula>
    </cfRule>
  </conditionalFormatting>
  <conditionalFormatting sqref="H40">
    <cfRule type="cellIs" dxfId="1640" priority="976" operator="equal">
      <formula>1</formula>
    </cfRule>
    <cfRule type="cellIs" dxfId="1639" priority="977" operator="equal">
      <formula>19</formula>
    </cfRule>
    <cfRule type="cellIs" dxfId="1638" priority="978" operator="equal">
      <formula>20</formula>
    </cfRule>
  </conditionalFormatting>
  <conditionalFormatting sqref="H44">
    <cfRule type="cellIs" dxfId="1637" priority="973" operator="equal">
      <formula>1</formula>
    </cfRule>
    <cfRule type="cellIs" dxfId="1636" priority="974" operator="equal">
      <formula>19</formula>
    </cfRule>
    <cfRule type="cellIs" dxfId="1635" priority="975" operator="equal">
      <formula>20</formula>
    </cfRule>
  </conditionalFormatting>
  <conditionalFormatting sqref="H40">
    <cfRule type="cellIs" dxfId="1634" priority="970" operator="equal">
      <formula>1</formula>
    </cfRule>
    <cfRule type="cellIs" dxfId="1633" priority="971" operator="equal">
      <formula>19</formula>
    </cfRule>
    <cfRule type="cellIs" dxfId="1632" priority="972" operator="equal">
      <formula>20</formula>
    </cfRule>
  </conditionalFormatting>
  <conditionalFormatting sqref="H44">
    <cfRule type="cellIs" dxfId="1631" priority="967" operator="equal">
      <formula>1</formula>
    </cfRule>
    <cfRule type="cellIs" dxfId="1630" priority="968" operator="equal">
      <formula>19</formula>
    </cfRule>
    <cfRule type="cellIs" dxfId="1629" priority="969" operator="equal">
      <formula>20</formula>
    </cfRule>
  </conditionalFormatting>
  <conditionalFormatting sqref="H40">
    <cfRule type="cellIs" dxfId="1628" priority="964" operator="equal">
      <formula>1</formula>
    </cfRule>
    <cfRule type="cellIs" dxfId="1627" priority="965" operator="equal">
      <formula>19</formula>
    </cfRule>
    <cfRule type="cellIs" dxfId="1626" priority="966" operator="equal">
      <formula>20</formula>
    </cfRule>
  </conditionalFormatting>
  <conditionalFormatting sqref="H44">
    <cfRule type="cellIs" dxfId="1625" priority="961" operator="equal">
      <formula>1</formula>
    </cfRule>
    <cfRule type="cellIs" dxfId="1624" priority="962" operator="equal">
      <formula>19</formula>
    </cfRule>
    <cfRule type="cellIs" dxfId="1623" priority="963" operator="equal">
      <formula>20</formula>
    </cfRule>
  </conditionalFormatting>
  <conditionalFormatting sqref="H40">
    <cfRule type="cellIs" dxfId="1622" priority="958" operator="equal">
      <formula>1</formula>
    </cfRule>
    <cfRule type="cellIs" dxfId="1621" priority="959" operator="equal">
      <formula>19</formula>
    </cfRule>
    <cfRule type="cellIs" dxfId="1620" priority="960" operator="equal">
      <formula>20</formula>
    </cfRule>
  </conditionalFormatting>
  <conditionalFormatting sqref="H44">
    <cfRule type="cellIs" dxfId="1619" priority="955" operator="equal">
      <formula>1</formula>
    </cfRule>
    <cfRule type="cellIs" dxfId="1618" priority="956" operator="equal">
      <formula>19</formula>
    </cfRule>
    <cfRule type="cellIs" dxfId="1617" priority="957" operator="equal">
      <formula>20</formula>
    </cfRule>
  </conditionalFormatting>
  <conditionalFormatting sqref="H40">
    <cfRule type="cellIs" dxfId="1616" priority="952" operator="equal">
      <formula>1</formula>
    </cfRule>
    <cfRule type="cellIs" dxfId="1615" priority="953" operator="equal">
      <formula>19</formula>
    </cfRule>
    <cfRule type="cellIs" dxfId="1614" priority="954" operator="equal">
      <formula>20</formula>
    </cfRule>
  </conditionalFormatting>
  <conditionalFormatting sqref="H44">
    <cfRule type="cellIs" dxfId="1613" priority="949" operator="equal">
      <formula>1</formula>
    </cfRule>
    <cfRule type="cellIs" dxfId="1612" priority="950" operator="equal">
      <formula>19</formula>
    </cfRule>
    <cfRule type="cellIs" dxfId="1611" priority="951" operator="equal">
      <formula>20</formula>
    </cfRule>
  </conditionalFormatting>
  <conditionalFormatting sqref="H40">
    <cfRule type="cellIs" dxfId="1610" priority="946" operator="equal">
      <formula>1</formula>
    </cfRule>
    <cfRule type="cellIs" dxfId="1609" priority="947" operator="equal">
      <formula>19</formula>
    </cfRule>
    <cfRule type="cellIs" dxfId="1608" priority="948" operator="equal">
      <formula>20</formula>
    </cfRule>
  </conditionalFormatting>
  <conditionalFormatting sqref="H44">
    <cfRule type="cellIs" dxfId="1607" priority="943" operator="equal">
      <formula>1</formula>
    </cfRule>
    <cfRule type="cellIs" dxfId="1606" priority="944" operator="equal">
      <formula>19</formula>
    </cfRule>
    <cfRule type="cellIs" dxfId="1605" priority="945" operator="equal">
      <formula>20</formula>
    </cfRule>
  </conditionalFormatting>
  <conditionalFormatting sqref="H40">
    <cfRule type="cellIs" dxfId="1604" priority="940" operator="equal">
      <formula>1</formula>
    </cfRule>
    <cfRule type="cellIs" dxfId="1603" priority="941" operator="equal">
      <formula>19</formula>
    </cfRule>
    <cfRule type="cellIs" dxfId="1602" priority="942" operator="equal">
      <formula>20</formula>
    </cfRule>
  </conditionalFormatting>
  <conditionalFormatting sqref="H44">
    <cfRule type="cellIs" dxfId="1601" priority="937" operator="equal">
      <formula>1</formula>
    </cfRule>
    <cfRule type="cellIs" dxfId="1600" priority="938" operator="equal">
      <formula>19</formula>
    </cfRule>
    <cfRule type="cellIs" dxfId="1599" priority="939" operator="equal">
      <formula>20</formula>
    </cfRule>
  </conditionalFormatting>
  <conditionalFormatting sqref="H40">
    <cfRule type="cellIs" dxfId="1598" priority="934" operator="equal">
      <formula>1</formula>
    </cfRule>
    <cfRule type="cellIs" dxfId="1597" priority="935" operator="equal">
      <formula>19</formula>
    </cfRule>
    <cfRule type="cellIs" dxfId="1596" priority="936" operator="equal">
      <formula>20</formula>
    </cfRule>
  </conditionalFormatting>
  <conditionalFormatting sqref="H44">
    <cfRule type="cellIs" dxfId="1595" priority="931" operator="equal">
      <formula>1</formula>
    </cfRule>
    <cfRule type="cellIs" dxfId="1594" priority="932" operator="equal">
      <formula>19</formula>
    </cfRule>
    <cfRule type="cellIs" dxfId="1593" priority="933" operator="equal">
      <formula>20</formula>
    </cfRule>
  </conditionalFormatting>
  <conditionalFormatting sqref="H40">
    <cfRule type="cellIs" dxfId="1592" priority="928" operator="equal">
      <formula>1</formula>
    </cfRule>
    <cfRule type="cellIs" dxfId="1591" priority="929" operator="equal">
      <formula>19</formula>
    </cfRule>
    <cfRule type="cellIs" dxfId="1590" priority="930" operator="equal">
      <formula>20</formula>
    </cfRule>
  </conditionalFormatting>
  <conditionalFormatting sqref="H44">
    <cfRule type="cellIs" dxfId="1589" priority="925" operator="equal">
      <formula>1</formula>
    </cfRule>
    <cfRule type="cellIs" dxfId="1588" priority="926" operator="equal">
      <formula>19</formula>
    </cfRule>
    <cfRule type="cellIs" dxfId="1587" priority="927" operator="equal">
      <formula>20</formula>
    </cfRule>
  </conditionalFormatting>
  <conditionalFormatting sqref="H40">
    <cfRule type="cellIs" dxfId="1586" priority="922" operator="equal">
      <formula>1</formula>
    </cfRule>
    <cfRule type="cellIs" dxfId="1585" priority="923" operator="equal">
      <formula>19</formula>
    </cfRule>
    <cfRule type="cellIs" dxfId="1584" priority="924" operator="equal">
      <formula>20</formula>
    </cfRule>
  </conditionalFormatting>
  <conditionalFormatting sqref="H44">
    <cfRule type="cellIs" dxfId="1583" priority="919" operator="equal">
      <formula>1</formula>
    </cfRule>
    <cfRule type="cellIs" dxfId="1582" priority="920" operator="equal">
      <formula>19</formula>
    </cfRule>
    <cfRule type="cellIs" dxfId="1581" priority="921" operator="equal">
      <formula>20</formula>
    </cfRule>
  </conditionalFormatting>
  <conditionalFormatting sqref="H40">
    <cfRule type="cellIs" dxfId="1580" priority="916" operator="equal">
      <formula>1</formula>
    </cfRule>
    <cfRule type="cellIs" dxfId="1579" priority="917" operator="equal">
      <formula>19</formula>
    </cfRule>
    <cfRule type="cellIs" dxfId="1578" priority="918" operator="equal">
      <formula>20</formula>
    </cfRule>
  </conditionalFormatting>
  <conditionalFormatting sqref="H44">
    <cfRule type="cellIs" dxfId="1577" priority="913" operator="equal">
      <formula>1</formula>
    </cfRule>
    <cfRule type="cellIs" dxfId="1576" priority="914" operator="equal">
      <formula>19</formula>
    </cfRule>
    <cfRule type="cellIs" dxfId="1575" priority="915" operator="equal">
      <formula>20</formula>
    </cfRule>
  </conditionalFormatting>
  <conditionalFormatting sqref="H40">
    <cfRule type="cellIs" dxfId="1574" priority="910" operator="equal">
      <formula>1</formula>
    </cfRule>
    <cfRule type="cellIs" dxfId="1573" priority="911" operator="equal">
      <formula>19</formula>
    </cfRule>
    <cfRule type="cellIs" dxfId="1572" priority="912" operator="equal">
      <formula>20</formula>
    </cfRule>
  </conditionalFormatting>
  <conditionalFormatting sqref="H44">
    <cfRule type="cellIs" dxfId="1571" priority="907" operator="equal">
      <formula>1</formula>
    </cfRule>
    <cfRule type="cellIs" dxfId="1570" priority="908" operator="equal">
      <formula>19</formula>
    </cfRule>
    <cfRule type="cellIs" dxfId="1569" priority="909" operator="equal">
      <formula>20</formula>
    </cfRule>
  </conditionalFormatting>
  <conditionalFormatting sqref="H40">
    <cfRule type="cellIs" dxfId="1568" priority="904" operator="equal">
      <formula>1</formula>
    </cfRule>
    <cfRule type="cellIs" dxfId="1567" priority="905" operator="equal">
      <formula>19</formula>
    </cfRule>
    <cfRule type="cellIs" dxfId="1566" priority="906" operator="equal">
      <formula>20</formula>
    </cfRule>
  </conditionalFormatting>
  <conditionalFormatting sqref="H42">
    <cfRule type="cellIs" dxfId="1565" priority="889" operator="equal">
      <formula>1</formula>
    </cfRule>
    <cfRule type="cellIs" dxfId="1564" priority="890" operator="equal">
      <formula>19</formula>
    </cfRule>
    <cfRule type="cellIs" dxfId="1563" priority="891" operator="equal">
      <formula>20</formula>
    </cfRule>
  </conditionalFormatting>
  <conditionalFormatting sqref="H42">
    <cfRule type="cellIs" dxfId="1562" priority="886" operator="equal">
      <formula>1</formula>
    </cfRule>
    <cfRule type="cellIs" dxfId="1561" priority="887" operator="equal">
      <formula>19</formula>
    </cfRule>
    <cfRule type="cellIs" dxfId="1560" priority="888" operator="equal">
      <formula>20</formula>
    </cfRule>
  </conditionalFormatting>
  <conditionalFormatting sqref="H42">
    <cfRule type="cellIs" dxfId="1559" priority="883" operator="equal">
      <formula>1</formula>
    </cfRule>
    <cfRule type="cellIs" dxfId="1558" priority="884" operator="equal">
      <formula>19</formula>
    </cfRule>
    <cfRule type="cellIs" dxfId="1557" priority="885" operator="equal">
      <formula>20</formula>
    </cfRule>
  </conditionalFormatting>
  <conditionalFormatting sqref="H42">
    <cfRule type="cellIs" dxfId="1556" priority="880" operator="equal">
      <formula>1</formula>
    </cfRule>
    <cfRule type="cellIs" dxfId="1555" priority="881" operator="equal">
      <formula>19</formula>
    </cfRule>
    <cfRule type="cellIs" dxfId="1554" priority="882" operator="equal">
      <formula>20</formula>
    </cfRule>
  </conditionalFormatting>
  <conditionalFormatting sqref="H42">
    <cfRule type="cellIs" dxfId="1553" priority="877" operator="equal">
      <formula>1</formula>
    </cfRule>
    <cfRule type="cellIs" dxfId="1552" priority="878" operator="equal">
      <formula>19</formula>
    </cfRule>
    <cfRule type="cellIs" dxfId="1551" priority="879" operator="equal">
      <formula>20</formula>
    </cfRule>
  </conditionalFormatting>
  <conditionalFormatting sqref="H42">
    <cfRule type="cellIs" dxfId="1550" priority="874" operator="equal">
      <formula>1</formula>
    </cfRule>
    <cfRule type="cellIs" dxfId="1549" priority="875" operator="equal">
      <formula>19</formula>
    </cfRule>
    <cfRule type="cellIs" dxfId="1548" priority="876" operator="equal">
      <formula>20</formula>
    </cfRule>
  </conditionalFormatting>
  <conditionalFormatting sqref="H42">
    <cfRule type="cellIs" dxfId="1547" priority="871" operator="equal">
      <formula>1</formula>
    </cfRule>
    <cfRule type="cellIs" dxfId="1546" priority="872" operator="equal">
      <formula>19</formula>
    </cfRule>
    <cfRule type="cellIs" dxfId="1545" priority="873" operator="equal">
      <formula>20</formula>
    </cfRule>
  </conditionalFormatting>
  <conditionalFormatting sqref="H42">
    <cfRule type="cellIs" dxfId="1544" priority="868" operator="equal">
      <formula>1</formula>
    </cfRule>
    <cfRule type="cellIs" dxfId="1543" priority="869" operator="equal">
      <formula>19</formula>
    </cfRule>
    <cfRule type="cellIs" dxfId="1542" priority="870" operator="equal">
      <formula>20</formula>
    </cfRule>
  </conditionalFormatting>
  <conditionalFormatting sqref="H42">
    <cfRule type="cellIs" dxfId="1541" priority="865" operator="equal">
      <formula>1</formula>
    </cfRule>
    <cfRule type="cellIs" dxfId="1540" priority="866" operator="equal">
      <formula>19</formula>
    </cfRule>
    <cfRule type="cellIs" dxfId="1539" priority="867" operator="equal">
      <formula>20</formula>
    </cfRule>
  </conditionalFormatting>
  <conditionalFormatting sqref="H42">
    <cfRule type="cellIs" dxfId="1538" priority="862" operator="equal">
      <formula>1</formula>
    </cfRule>
    <cfRule type="cellIs" dxfId="1537" priority="863" operator="equal">
      <formula>19</formula>
    </cfRule>
    <cfRule type="cellIs" dxfId="1536" priority="864" operator="equal">
      <formula>20</formula>
    </cfRule>
  </conditionalFormatting>
  <conditionalFormatting sqref="H42">
    <cfRule type="cellIs" dxfId="1535" priority="859" operator="equal">
      <formula>1</formula>
    </cfRule>
    <cfRule type="cellIs" dxfId="1534" priority="860" operator="equal">
      <formula>19</formula>
    </cfRule>
    <cfRule type="cellIs" dxfId="1533" priority="861" operator="equal">
      <formula>20</formula>
    </cfRule>
  </conditionalFormatting>
  <conditionalFormatting sqref="H42">
    <cfRule type="cellIs" dxfId="1532" priority="856" operator="equal">
      <formula>1</formula>
    </cfRule>
    <cfRule type="cellIs" dxfId="1531" priority="857" operator="equal">
      <formula>19</formula>
    </cfRule>
    <cfRule type="cellIs" dxfId="1530" priority="858" operator="equal">
      <formula>20</formula>
    </cfRule>
  </conditionalFormatting>
  <conditionalFormatting sqref="H42">
    <cfRule type="cellIs" dxfId="1529" priority="853" operator="equal">
      <formula>1</formula>
    </cfRule>
    <cfRule type="cellIs" dxfId="1528" priority="854" operator="equal">
      <formula>19</formula>
    </cfRule>
    <cfRule type="cellIs" dxfId="1527" priority="855" operator="equal">
      <formula>20</formula>
    </cfRule>
  </conditionalFormatting>
  <conditionalFormatting sqref="H42">
    <cfRule type="cellIs" dxfId="1526" priority="850" operator="equal">
      <formula>1</formula>
    </cfRule>
    <cfRule type="cellIs" dxfId="1525" priority="851" operator="equal">
      <formula>19</formula>
    </cfRule>
    <cfRule type="cellIs" dxfId="1524" priority="852" operator="equal">
      <formula>20</formula>
    </cfRule>
  </conditionalFormatting>
  <conditionalFormatting sqref="H42">
    <cfRule type="cellIs" dxfId="1523" priority="847" operator="equal">
      <formula>1</formula>
    </cfRule>
    <cfRule type="cellIs" dxfId="1522" priority="848" operator="equal">
      <formula>19</formula>
    </cfRule>
    <cfRule type="cellIs" dxfId="1521" priority="849" operator="equal">
      <formula>20</formula>
    </cfRule>
  </conditionalFormatting>
  <conditionalFormatting sqref="H50">
    <cfRule type="cellIs" dxfId="1520" priority="760" operator="equal">
      <formula>1</formula>
    </cfRule>
    <cfRule type="cellIs" dxfId="1519" priority="761" operator="equal">
      <formula>19</formula>
    </cfRule>
    <cfRule type="cellIs" dxfId="1518" priority="762" operator="equal">
      <formula>20</formula>
    </cfRule>
  </conditionalFormatting>
  <conditionalFormatting sqref="H45">
    <cfRule type="cellIs" dxfId="1517" priority="757" operator="equal">
      <formula>1</formula>
    </cfRule>
    <cfRule type="cellIs" dxfId="1516" priority="758" operator="equal">
      <formula>19</formula>
    </cfRule>
    <cfRule type="cellIs" dxfId="1515" priority="759" operator="equal">
      <formula>20</formula>
    </cfRule>
  </conditionalFormatting>
  <conditionalFormatting sqref="H50">
    <cfRule type="cellIs" dxfId="1514" priority="763" operator="equal">
      <formula>1</formula>
    </cfRule>
    <cfRule type="cellIs" dxfId="1513" priority="764" operator="equal">
      <formula>19</formula>
    </cfRule>
    <cfRule type="cellIs" dxfId="1512" priority="765" operator="equal">
      <formula>20</formula>
    </cfRule>
  </conditionalFormatting>
  <conditionalFormatting sqref="H50">
    <cfRule type="cellIs" dxfId="1511" priority="766" operator="equal">
      <formula>1</formula>
    </cfRule>
    <cfRule type="cellIs" dxfId="1510" priority="767" operator="equal">
      <formula>19</formula>
    </cfRule>
    <cfRule type="cellIs" dxfId="1509" priority="768" operator="equal">
      <formula>20</formula>
    </cfRule>
  </conditionalFormatting>
  <conditionalFormatting sqref="H45">
    <cfRule type="cellIs" dxfId="1508" priority="844" operator="equal">
      <formula>1</formula>
    </cfRule>
    <cfRule type="cellIs" dxfId="1507" priority="845" operator="equal">
      <formula>19</formula>
    </cfRule>
    <cfRule type="cellIs" dxfId="1506" priority="846" operator="equal">
      <formula>20</formula>
    </cfRule>
  </conditionalFormatting>
  <conditionalFormatting sqref="H45">
    <cfRule type="cellIs" dxfId="1505" priority="841" operator="equal">
      <formula>1</formula>
    </cfRule>
    <cfRule type="cellIs" dxfId="1504" priority="842" operator="equal">
      <formula>19</formula>
    </cfRule>
    <cfRule type="cellIs" dxfId="1503" priority="843" operator="equal">
      <formula>20</formula>
    </cfRule>
  </conditionalFormatting>
  <conditionalFormatting sqref="H50">
    <cfRule type="cellIs" dxfId="1502" priority="838" operator="equal">
      <formula>1</formula>
    </cfRule>
    <cfRule type="cellIs" dxfId="1501" priority="839" operator="equal">
      <formula>19</formula>
    </cfRule>
    <cfRule type="cellIs" dxfId="1500" priority="840" operator="equal">
      <formula>20</formula>
    </cfRule>
  </conditionalFormatting>
  <conditionalFormatting sqref="H45">
    <cfRule type="cellIs" dxfId="1499" priority="835" operator="equal">
      <formula>1</formula>
    </cfRule>
    <cfRule type="cellIs" dxfId="1498" priority="836" operator="equal">
      <formula>19</formula>
    </cfRule>
    <cfRule type="cellIs" dxfId="1497" priority="837" operator="equal">
      <formula>20</formula>
    </cfRule>
  </conditionalFormatting>
  <conditionalFormatting sqref="H50">
    <cfRule type="cellIs" dxfId="1496" priority="832" operator="equal">
      <formula>1</formula>
    </cfRule>
    <cfRule type="cellIs" dxfId="1495" priority="833" operator="equal">
      <formula>19</formula>
    </cfRule>
    <cfRule type="cellIs" dxfId="1494" priority="834" operator="equal">
      <formula>20</formula>
    </cfRule>
  </conditionalFormatting>
  <conditionalFormatting sqref="H45">
    <cfRule type="cellIs" dxfId="1493" priority="829" operator="equal">
      <formula>1</formula>
    </cfRule>
    <cfRule type="cellIs" dxfId="1492" priority="830" operator="equal">
      <formula>19</formula>
    </cfRule>
    <cfRule type="cellIs" dxfId="1491" priority="831" operator="equal">
      <formula>20</formula>
    </cfRule>
  </conditionalFormatting>
  <conditionalFormatting sqref="H50">
    <cfRule type="cellIs" dxfId="1490" priority="826" operator="equal">
      <formula>1</formula>
    </cfRule>
    <cfRule type="cellIs" dxfId="1489" priority="827" operator="equal">
      <formula>19</formula>
    </cfRule>
    <cfRule type="cellIs" dxfId="1488" priority="828" operator="equal">
      <formula>20</formula>
    </cfRule>
  </conditionalFormatting>
  <conditionalFormatting sqref="H45">
    <cfRule type="cellIs" dxfId="1487" priority="823" operator="equal">
      <formula>1</formula>
    </cfRule>
    <cfRule type="cellIs" dxfId="1486" priority="824" operator="equal">
      <formula>19</formula>
    </cfRule>
    <cfRule type="cellIs" dxfId="1485" priority="825" operator="equal">
      <formula>20</formula>
    </cfRule>
  </conditionalFormatting>
  <conditionalFormatting sqref="H50">
    <cfRule type="cellIs" dxfId="1484" priority="820" operator="equal">
      <formula>1</formula>
    </cfRule>
    <cfRule type="cellIs" dxfId="1483" priority="821" operator="equal">
      <formula>19</formula>
    </cfRule>
    <cfRule type="cellIs" dxfId="1482" priority="822" operator="equal">
      <formula>20</formula>
    </cfRule>
  </conditionalFormatting>
  <conditionalFormatting sqref="H45">
    <cfRule type="cellIs" dxfId="1481" priority="817" operator="equal">
      <formula>1</formula>
    </cfRule>
    <cfRule type="cellIs" dxfId="1480" priority="818" operator="equal">
      <formula>19</formula>
    </cfRule>
    <cfRule type="cellIs" dxfId="1479" priority="819" operator="equal">
      <formula>20</formula>
    </cfRule>
  </conditionalFormatting>
  <conditionalFormatting sqref="H50">
    <cfRule type="cellIs" dxfId="1478" priority="814" operator="equal">
      <formula>1</formula>
    </cfRule>
    <cfRule type="cellIs" dxfId="1477" priority="815" operator="equal">
      <formula>19</formula>
    </cfRule>
    <cfRule type="cellIs" dxfId="1476" priority="816" operator="equal">
      <formula>20</formula>
    </cfRule>
  </conditionalFormatting>
  <conditionalFormatting sqref="H45">
    <cfRule type="cellIs" dxfId="1475" priority="811" operator="equal">
      <formula>1</formula>
    </cfRule>
    <cfRule type="cellIs" dxfId="1474" priority="812" operator="equal">
      <formula>19</formula>
    </cfRule>
    <cfRule type="cellIs" dxfId="1473" priority="813" operator="equal">
      <formula>20</formula>
    </cfRule>
  </conditionalFormatting>
  <conditionalFormatting sqref="H50">
    <cfRule type="cellIs" dxfId="1472" priority="808" operator="equal">
      <formula>1</formula>
    </cfRule>
    <cfRule type="cellIs" dxfId="1471" priority="809" operator="equal">
      <formula>19</formula>
    </cfRule>
    <cfRule type="cellIs" dxfId="1470" priority="810" operator="equal">
      <formula>20</formula>
    </cfRule>
  </conditionalFormatting>
  <conditionalFormatting sqref="H45">
    <cfRule type="cellIs" dxfId="1469" priority="805" operator="equal">
      <formula>1</formula>
    </cfRule>
    <cfRule type="cellIs" dxfId="1468" priority="806" operator="equal">
      <formula>19</formula>
    </cfRule>
    <cfRule type="cellIs" dxfId="1467" priority="807" operator="equal">
      <formula>20</formula>
    </cfRule>
  </conditionalFormatting>
  <conditionalFormatting sqref="H50">
    <cfRule type="cellIs" dxfId="1466" priority="802" operator="equal">
      <formula>1</formula>
    </cfRule>
    <cfRule type="cellIs" dxfId="1465" priority="803" operator="equal">
      <formula>19</formula>
    </cfRule>
    <cfRule type="cellIs" dxfId="1464" priority="804" operator="equal">
      <formula>20</formula>
    </cfRule>
  </conditionalFormatting>
  <conditionalFormatting sqref="H45">
    <cfRule type="cellIs" dxfId="1463" priority="799" operator="equal">
      <formula>1</formula>
    </cfRule>
    <cfRule type="cellIs" dxfId="1462" priority="800" operator="equal">
      <formula>19</formula>
    </cfRule>
    <cfRule type="cellIs" dxfId="1461" priority="801" operator="equal">
      <formula>20</formula>
    </cfRule>
  </conditionalFormatting>
  <conditionalFormatting sqref="H50">
    <cfRule type="cellIs" dxfId="1460" priority="796" operator="equal">
      <formula>1</formula>
    </cfRule>
    <cfRule type="cellIs" dxfId="1459" priority="797" operator="equal">
      <formula>19</formula>
    </cfRule>
    <cfRule type="cellIs" dxfId="1458" priority="798" operator="equal">
      <formula>20</formula>
    </cfRule>
  </conditionalFormatting>
  <conditionalFormatting sqref="H45">
    <cfRule type="cellIs" dxfId="1457" priority="793" operator="equal">
      <formula>1</formula>
    </cfRule>
    <cfRule type="cellIs" dxfId="1456" priority="794" operator="equal">
      <formula>19</formula>
    </cfRule>
    <cfRule type="cellIs" dxfId="1455" priority="795" operator="equal">
      <formula>20</formula>
    </cfRule>
  </conditionalFormatting>
  <conditionalFormatting sqref="H50">
    <cfRule type="cellIs" dxfId="1454" priority="790" operator="equal">
      <formula>1</formula>
    </cfRule>
    <cfRule type="cellIs" dxfId="1453" priority="791" operator="equal">
      <formula>19</formula>
    </cfRule>
    <cfRule type="cellIs" dxfId="1452" priority="792" operator="equal">
      <formula>20</formula>
    </cfRule>
  </conditionalFormatting>
  <conditionalFormatting sqref="H45">
    <cfRule type="cellIs" dxfId="1451" priority="787" operator="equal">
      <formula>1</formula>
    </cfRule>
    <cfRule type="cellIs" dxfId="1450" priority="788" operator="equal">
      <formula>19</formula>
    </cfRule>
    <cfRule type="cellIs" dxfId="1449" priority="789" operator="equal">
      <formula>20</formula>
    </cfRule>
  </conditionalFormatting>
  <conditionalFormatting sqref="H50">
    <cfRule type="cellIs" dxfId="1448" priority="784" operator="equal">
      <formula>1</formula>
    </cfRule>
    <cfRule type="cellIs" dxfId="1447" priority="785" operator="equal">
      <formula>19</formula>
    </cfRule>
    <cfRule type="cellIs" dxfId="1446" priority="786" operator="equal">
      <formula>20</formula>
    </cfRule>
  </conditionalFormatting>
  <conditionalFormatting sqref="H45">
    <cfRule type="cellIs" dxfId="1445" priority="781" operator="equal">
      <formula>1</formula>
    </cfRule>
    <cfRule type="cellIs" dxfId="1444" priority="782" operator="equal">
      <formula>19</formula>
    </cfRule>
    <cfRule type="cellIs" dxfId="1443" priority="783" operator="equal">
      <formula>20</formula>
    </cfRule>
  </conditionalFormatting>
  <conditionalFormatting sqref="H50">
    <cfRule type="cellIs" dxfId="1442" priority="778" operator="equal">
      <formula>1</formula>
    </cfRule>
    <cfRule type="cellIs" dxfId="1441" priority="779" operator="equal">
      <formula>19</formula>
    </cfRule>
    <cfRule type="cellIs" dxfId="1440" priority="780" operator="equal">
      <formula>20</formula>
    </cfRule>
  </conditionalFormatting>
  <conditionalFormatting sqref="H45">
    <cfRule type="cellIs" dxfId="1439" priority="775" operator="equal">
      <formula>1</formula>
    </cfRule>
    <cfRule type="cellIs" dxfId="1438" priority="776" operator="equal">
      <formula>19</formula>
    </cfRule>
    <cfRule type="cellIs" dxfId="1437" priority="777" operator="equal">
      <formula>20</formula>
    </cfRule>
  </conditionalFormatting>
  <conditionalFormatting sqref="H50">
    <cfRule type="cellIs" dxfId="1436" priority="772" operator="equal">
      <formula>1</formula>
    </cfRule>
    <cfRule type="cellIs" dxfId="1435" priority="773" operator="equal">
      <formula>19</formula>
    </cfRule>
    <cfRule type="cellIs" dxfId="1434" priority="774" operator="equal">
      <formula>20</formula>
    </cfRule>
  </conditionalFormatting>
  <conditionalFormatting sqref="H45">
    <cfRule type="cellIs" dxfId="1433" priority="769" operator="equal">
      <formula>1</formula>
    </cfRule>
    <cfRule type="cellIs" dxfId="1432" priority="770" operator="equal">
      <formula>19</formula>
    </cfRule>
    <cfRule type="cellIs" dxfId="1431" priority="771" operator="equal">
      <formula>20</formula>
    </cfRule>
  </conditionalFormatting>
  <conditionalFormatting sqref="H49">
    <cfRule type="cellIs" dxfId="1430" priority="754" operator="equal">
      <formula>1</formula>
    </cfRule>
    <cfRule type="cellIs" dxfId="1429" priority="755" operator="equal">
      <formula>19</formula>
    </cfRule>
    <cfRule type="cellIs" dxfId="1428" priority="756" operator="equal">
      <formula>20</formula>
    </cfRule>
  </conditionalFormatting>
  <conditionalFormatting sqref="H49">
    <cfRule type="cellIs" dxfId="1427" priority="751" operator="equal">
      <formula>1</formula>
    </cfRule>
    <cfRule type="cellIs" dxfId="1426" priority="752" operator="equal">
      <formula>19</formula>
    </cfRule>
    <cfRule type="cellIs" dxfId="1425" priority="753" operator="equal">
      <formula>20</formula>
    </cfRule>
  </conditionalFormatting>
  <conditionalFormatting sqref="H49">
    <cfRule type="cellIs" dxfId="1424" priority="748" operator="equal">
      <formula>1</formula>
    </cfRule>
    <cfRule type="cellIs" dxfId="1423" priority="749" operator="equal">
      <formula>19</formula>
    </cfRule>
    <cfRule type="cellIs" dxfId="1422" priority="750" operator="equal">
      <formula>20</formula>
    </cfRule>
  </conditionalFormatting>
  <conditionalFormatting sqref="H49">
    <cfRule type="cellIs" dxfId="1421" priority="745" operator="equal">
      <formula>1</formula>
    </cfRule>
    <cfRule type="cellIs" dxfId="1420" priority="746" operator="equal">
      <formula>19</formula>
    </cfRule>
    <cfRule type="cellIs" dxfId="1419" priority="747" operator="equal">
      <formula>20</formula>
    </cfRule>
  </conditionalFormatting>
  <conditionalFormatting sqref="H49">
    <cfRule type="cellIs" dxfId="1418" priority="742" operator="equal">
      <formula>1</formula>
    </cfRule>
    <cfRule type="cellIs" dxfId="1417" priority="743" operator="equal">
      <formula>19</formula>
    </cfRule>
    <cfRule type="cellIs" dxfId="1416" priority="744" operator="equal">
      <formula>20</formula>
    </cfRule>
  </conditionalFormatting>
  <conditionalFormatting sqref="H49">
    <cfRule type="cellIs" dxfId="1415" priority="739" operator="equal">
      <formula>1</formula>
    </cfRule>
    <cfRule type="cellIs" dxfId="1414" priority="740" operator="equal">
      <formula>19</formula>
    </cfRule>
    <cfRule type="cellIs" dxfId="1413" priority="741" operator="equal">
      <formula>20</formula>
    </cfRule>
  </conditionalFormatting>
  <conditionalFormatting sqref="H49">
    <cfRule type="cellIs" dxfId="1412" priority="736" operator="equal">
      <formula>1</formula>
    </cfRule>
    <cfRule type="cellIs" dxfId="1411" priority="737" operator="equal">
      <formula>19</formula>
    </cfRule>
    <cfRule type="cellIs" dxfId="1410" priority="738" operator="equal">
      <formula>20</formula>
    </cfRule>
  </conditionalFormatting>
  <conditionalFormatting sqref="H49">
    <cfRule type="cellIs" dxfId="1409" priority="733" operator="equal">
      <formula>1</formula>
    </cfRule>
    <cfRule type="cellIs" dxfId="1408" priority="734" operator="equal">
      <formula>19</formula>
    </cfRule>
    <cfRule type="cellIs" dxfId="1407" priority="735" operator="equal">
      <formula>20</formula>
    </cfRule>
  </conditionalFormatting>
  <conditionalFormatting sqref="H49">
    <cfRule type="cellIs" dxfId="1406" priority="730" operator="equal">
      <formula>1</formula>
    </cfRule>
    <cfRule type="cellIs" dxfId="1405" priority="731" operator="equal">
      <formula>19</formula>
    </cfRule>
    <cfRule type="cellIs" dxfId="1404" priority="732" operator="equal">
      <formula>20</formula>
    </cfRule>
  </conditionalFormatting>
  <conditionalFormatting sqref="H49">
    <cfRule type="cellIs" dxfId="1403" priority="727" operator="equal">
      <formula>1</formula>
    </cfRule>
    <cfRule type="cellIs" dxfId="1402" priority="728" operator="equal">
      <formula>19</formula>
    </cfRule>
    <cfRule type="cellIs" dxfId="1401" priority="729" operator="equal">
      <formula>20</formula>
    </cfRule>
  </conditionalFormatting>
  <conditionalFormatting sqref="H49">
    <cfRule type="cellIs" dxfId="1400" priority="724" operator="equal">
      <formula>1</formula>
    </cfRule>
    <cfRule type="cellIs" dxfId="1399" priority="725" operator="equal">
      <formula>19</formula>
    </cfRule>
    <cfRule type="cellIs" dxfId="1398" priority="726" operator="equal">
      <formula>20</formula>
    </cfRule>
  </conditionalFormatting>
  <conditionalFormatting sqref="H49">
    <cfRule type="cellIs" dxfId="1397" priority="721" operator="equal">
      <formula>1</formula>
    </cfRule>
    <cfRule type="cellIs" dxfId="1396" priority="722" operator="equal">
      <formula>19</formula>
    </cfRule>
    <cfRule type="cellIs" dxfId="1395" priority="723" operator="equal">
      <formula>20</formula>
    </cfRule>
  </conditionalFormatting>
  <conditionalFormatting sqref="H49">
    <cfRule type="cellIs" dxfId="1394" priority="718" operator="equal">
      <formula>1</formula>
    </cfRule>
    <cfRule type="cellIs" dxfId="1393" priority="719" operator="equal">
      <formula>19</formula>
    </cfRule>
    <cfRule type="cellIs" dxfId="1392" priority="720" operator="equal">
      <formula>20</formula>
    </cfRule>
  </conditionalFormatting>
  <conditionalFormatting sqref="H49">
    <cfRule type="cellIs" dxfId="1391" priority="715" operator="equal">
      <formula>1</formula>
    </cfRule>
    <cfRule type="cellIs" dxfId="1390" priority="716" operator="equal">
      <formula>19</formula>
    </cfRule>
    <cfRule type="cellIs" dxfId="1389" priority="717" operator="equal">
      <formula>20</formula>
    </cfRule>
  </conditionalFormatting>
  <conditionalFormatting sqref="H49">
    <cfRule type="cellIs" dxfId="1388" priority="712" operator="equal">
      <formula>1</formula>
    </cfRule>
    <cfRule type="cellIs" dxfId="1387" priority="713" operator="equal">
      <formula>19</formula>
    </cfRule>
    <cfRule type="cellIs" dxfId="1386" priority="714" operator="equal">
      <formula>20</formula>
    </cfRule>
  </conditionalFormatting>
  <conditionalFormatting sqref="H54">
    <cfRule type="cellIs" dxfId="1385" priority="625" operator="equal">
      <formula>1</formula>
    </cfRule>
    <cfRule type="cellIs" dxfId="1384" priority="626" operator="equal">
      <formula>19</formula>
    </cfRule>
    <cfRule type="cellIs" dxfId="1383" priority="627" operator="equal">
      <formula>20</formula>
    </cfRule>
  </conditionalFormatting>
  <conditionalFormatting sqref="H51">
    <cfRule type="cellIs" dxfId="1382" priority="622" operator="equal">
      <formula>1</formula>
    </cfRule>
    <cfRule type="cellIs" dxfId="1381" priority="623" operator="equal">
      <formula>19</formula>
    </cfRule>
    <cfRule type="cellIs" dxfId="1380" priority="624" operator="equal">
      <formula>20</formula>
    </cfRule>
  </conditionalFormatting>
  <conditionalFormatting sqref="H54">
    <cfRule type="cellIs" dxfId="1379" priority="628" operator="equal">
      <formula>1</formula>
    </cfRule>
    <cfRule type="cellIs" dxfId="1378" priority="629" operator="equal">
      <formula>19</formula>
    </cfRule>
    <cfRule type="cellIs" dxfId="1377" priority="630" operator="equal">
      <formula>20</formula>
    </cfRule>
  </conditionalFormatting>
  <conditionalFormatting sqref="H54">
    <cfRule type="cellIs" dxfId="1376" priority="631" operator="equal">
      <formula>1</formula>
    </cfRule>
    <cfRule type="cellIs" dxfId="1375" priority="632" operator="equal">
      <formula>19</formula>
    </cfRule>
    <cfRule type="cellIs" dxfId="1374" priority="633" operator="equal">
      <formula>20</formula>
    </cfRule>
  </conditionalFormatting>
  <conditionalFormatting sqref="H51">
    <cfRule type="cellIs" dxfId="1373" priority="709" operator="equal">
      <formula>1</formula>
    </cfRule>
    <cfRule type="cellIs" dxfId="1372" priority="710" operator="equal">
      <formula>19</formula>
    </cfRule>
    <cfRule type="cellIs" dxfId="1371" priority="711" operator="equal">
      <formula>20</formula>
    </cfRule>
  </conditionalFormatting>
  <conditionalFormatting sqref="H51">
    <cfRule type="cellIs" dxfId="1370" priority="706" operator="equal">
      <formula>1</formula>
    </cfRule>
    <cfRule type="cellIs" dxfId="1369" priority="707" operator="equal">
      <formula>19</formula>
    </cfRule>
    <cfRule type="cellIs" dxfId="1368" priority="708" operator="equal">
      <formula>20</formula>
    </cfRule>
  </conditionalFormatting>
  <conditionalFormatting sqref="H54">
    <cfRule type="cellIs" dxfId="1367" priority="703" operator="equal">
      <formula>1</formula>
    </cfRule>
    <cfRule type="cellIs" dxfId="1366" priority="704" operator="equal">
      <formula>19</formula>
    </cfRule>
    <cfRule type="cellIs" dxfId="1365" priority="705" operator="equal">
      <formula>20</formula>
    </cfRule>
  </conditionalFormatting>
  <conditionalFormatting sqref="H51">
    <cfRule type="cellIs" dxfId="1364" priority="700" operator="equal">
      <formula>1</formula>
    </cfRule>
    <cfRule type="cellIs" dxfId="1363" priority="701" operator="equal">
      <formula>19</formula>
    </cfRule>
    <cfRule type="cellIs" dxfId="1362" priority="702" operator="equal">
      <formula>20</formula>
    </cfRule>
  </conditionalFormatting>
  <conditionalFormatting sqref="H54">
    <cfRule type="cellIs" dxfId="1361" priority="697" operator="equal">
      <formula>1</formula>
    </cfRule>
    <cfRule type="cellIs" dxfId="1360" priority="698" operator="equal">
      <formula>19</formula>
    </cfRule>
    <cfRule type="cellIs" dxfId="1359" priority="699" operator="equal">
      <formula>20</formula>
    </cfRule>
  </conditionalFormatting>
  <conditionalFormatting sqref="H51">
    <cfRule type="cellIs" dxfId="1358" priority="694" operator="equal">
      <formula>1</formula>
    </cfRule>
    <cfRule type="cellIs" dxfId="1357" priority="695" operator="equal">
      <formula>19</formula>
    </cfRule>
    <cfRule type="cellIs" dxfId="1356" priority="696" operator="equal">
      <formula>20</formula>
    </cfRule>
  </conditionalFormatting>
  <conditionalFormatting sqref="H54">
    <cfRule type="cellIs" dxfId="1355" priority="691" operator="equal">
      <formula>1</formula>
    </cfRule>
    <cfRule type="cellIs" dxfId="1354" priority="692" operator="equal">
      <formula>19</formula>
    </cfRule>
    <cfRule type="cellIs" dxfId="1353" priority="693" operator="equal">
      <formula>20</formula>
    </cfRule>
  </conditionalFormatting>
  <conditionalFormatting sqref="H51">
    <cfRule type="cellIs" dxfId="1352" priority="688" operator="equal">
      <formula>1</formula>
    </cfRule>
    <cfRule type="cellIs" dxfId="1351" priority="689" operator="equal">
      <formula>19</formula>
    </cfRule>
    <cfRule type="cellIs" dxfId="1350" priority="690" operator="equal">
      <formula>20</formula>
    </cfRule>
  </conditionalFormatting>
  <conditionalFormatting sqref="H54">
    <cfRule type="cellIs" dxfId="1349" priority="685" operator="equal">
      <formula>1</formula>
    </cfRule>
    <cfRule type="cellIs" dxfId="1348" priority="686" operator="equal">
      <formula>19</formula>
    </cfRule>
    <cfRule type="cellIs" dxfId="1347" priority="687" operator="equal">
      <formula>20</formula>
    </cfRule>
  </conditionalFormatting>
  <conditionalFormatting sqref="H51">
    <cfRule type="cellIs" dxfId="1346" priority="682" operator="equal">
      <formula>1</formula>
    </cfRule>
    <cfRule type="cellIs" dxfId="1345" priority="683" operator="equal">
      <formula>19</formula>
    </cfRule>
    <cfRule type="cellIs" dxfId="1344" priority="684" operator="equal">
      <formula>20</formula>
    </cfRule>
  </conditionalFormatting>
  <conditionalFormatting sqref="H54">
    <cfRule type="cellIs" dxfId="1343" priority="679" operator="equal">
      <formula>1</formula>
    </cfRule>
    <cfRule type="cellIs" dxfId="1342" priority="680" operator="equal">
      <formula>19</formula>
    </cfRule>
    <cfRule type="cellIs" dxfId="1341" priority="681" operator="equal">
      <formula>20</formula>
    </cfRule>
  </conditionalFormatting>
  <conditionalFormatting sqref="H51">
    <cfRule type="cellIs" dxfId="1340" priority="676" operator="equal">
      <formula>1</formula>
    </cfRule>
    <cfRule type="cellIs" dxfId="1339" priority="677" operator="equal">
      <formula>19</formula>
    </cfRule>
    <cfRule type="cellIs" dxfId="1338" priority="678" operator="equal">
      <formula>20</formula>
    </cfRule>
  </conditionalFormatting>
  <conditionalFormatting sqref="H54">
    <cfRule type="cellIs" dxfId="1337" priority="673" operator="equal">
      <formula>1</formula>
    </cfRule>
    <cfRule type="cellIs" dxfId="1336" priority="674" operator="equal">
      <formula>19</formula>
    </cfRule>
    <cfRule type="cellIs" dxfId="1335" priority="675" operator="equal">
      <formula>20</formula>
    </cfRule>
  </conditionalFormatting>
  <conditionalFormatting sqref="H51">
    <cfRule type="cellIs" dxfId="1334" priority="670" operator="equal">
      <formula>1</formula>
    </cfRule>
    <cfRule type="cellIs" dxfId="1333" priority="671" operator="equal">
      <formula>19</formula>
    </cfRule>
    <cfRule type="cellIs" dxfId="1332" priority="672" operator="equal">
      <formula>20</formula>
    </cfRule>
  </conditionalFormatting>
  <conditionalFormatting sqref="H54">
    <cfRule type="cellIs" dxfId="1331" priority="667" operator="equal">
      <formula>1</formula>
    </cfRule>
    <cfRule type="cellIs" dxfId="1330" priority="668" operator="equal">
      <formula>19</formula>
    </cfRule>
    <cfRule type="cellIs" dxfId="1329" priority="669" operator="equal">
      <formula>20</formula>
    </cfRule>
  </conditionalFormatting>
  <conditionalFormatting sqref="H51">
    <cfRule type="cellIs" dxfId="1328" priority="664" operator="equal">
      <formula>1</formula>
    </cfRule>
    <cfRule type="cellIs" dxfId="1327" priority="665" operator="equal">
      <formula>19</formula>
    </cfRule>
    <cfRule type="cellIs" dxfId="1326" priority="666" operator="equal">
      <formula>20</formula>
    </cfRule>
  </conditionalFormatting>
  <conditionalFormatting sqref="H54">
    <cfRule type="cellIs" dxfId="1325" priority="661" operator="equal">
      <formula>1</formula>
    </cfRule>
    <cfRule type="cellIs" dxfId="1324" priority="662" operator="equal">
      <formula>19</formula>
    </cfRule>
    <cfRule type="cellIs" dxfId="1323" priority="663" operator="equal">
      <formula>20</formula>
    </cfRule>
  </conditionalFormatting>
  <conditionalFormatting sqref="H51">
    <cfRule type="cellIs" dxfId="1322" priority="658" operator="equal">
      <formula>1</formula>
    </cfRule>
    <cfRule type="cellIs" dxfId="1321" priority="659" operator="equal">
      <formula>19</formula>
    </cfRule>
    <cfRule type="cellIs" dxfId="1320" priority="660" operator="equal">
      <formula>20</formula>
    </cfRule>
  </conditionalFormatting>
  <conditionalFormatting sqref="H54">
    <cfRule type="cellIs" dxfId="1319" priority="655" operator="equal">
      <formula>1</formula>
    </cfRule>
    <cfRule type="cellIs" dxfId="1318" priority="656" operator="equal">
      <formula>19</formula>
    </cfRule>
    <cfRule type="cellIs" dxfId="1317" priority="657" operator="equal">
      <formula>20</formula>
    </cfRule>
  </conditionalFormatting>
  <conditionalFormatting sqref="H51">
    <cfRule type="cellIs" dxfId="1316" priority="652" operator="equal">
      <formula>1</formula>
    </cfRule>
    <cfRule type="cellIs" dxfId="1315" priority="653" operator="equal">
      <formula>19</formula>
    </cfRule>
    <cfRule type="cellIs" dxfId="1314" priority="654" operator="equal">
      <formula>20</formula>
    </cfRule>
  </conditionalFormatting>
  <conditionalFormatting sqref="H54">
    <cfRule type="cellIs" dxfId="1313" priority="649" operator="equal">
      <formula>1</formula>
    </cfRule>
    <cfRule type="cellIs" dxfId="1312" priority="650" operator="equal">
      <formula>19</formula>
    </cfRule>
    <cfRule type="cellIs" dxfId="1311" priority="651" operator="equal">
      <formula>20</formula>
    </cfRule>
  </conditionalFormatting>
  <conditionalFormatting sqref="H51">
    <cfRule type="cellIs" dxfId="1310" priority="646" operator="equal">
      <formula>1</formula>
    </cfRule>
    <cfRule type="cellIs" dxfId="1309" priority="647" operator="equal">
      <formula>19</formula>
    </cfRule>
    <cfRule type="cellIs" dxfId="1308" priority="648" operator="equal">
      <formula>20</formula>
    </cfRule>
  </conditionalFormatting>
  <conditionalFormatting sqref="H54">
    <cfRule type="cellIs" dxfId="1307" priority="643" operator="equal">
      <formula>1</formula>
    </cfRule>
    <cfRule type="cellIs" dxfId="1306" priority="644" operator="equal">
      <formula>19</formula>
    </cfRule>
    <cfRule type="cellIs" dxfId="1305" priority="645" operator="equal">
      <formula>20</formula>
    </cfRule>
  </conditionalFormatting>
  <conditionalFormatting sqref="H51">
    <cfRule type="cellIs" dxfId="1304" priority="640" operator="equal">
      <formula>1</formula>
    </cfRule>
    <cfRule type="cellIs" dxfId="1303" priority="641" operator="equal">
      <formula>19</formula>
    </cfRule>
    <cfRule type="cellIs" dxfId="1302" priority="642" operator="equal">
      <formula>20</formula>
    </cfRule>
  </conditionalFormatting>
  <conditionalFormatting sqref="H54">
    <cfRule type="cellIs" dxfId="1301" priority="637" operator="equal">
      <formula>1</formula>
    </cfRule>
    <cfRule type="cellIs" dxfId="1300" priority="638" operator="equal">
      <formula>19</formula>
    </cfRule>
    <cfRule type="cellIs" dxfId="1299" priority="639" operator="equal">
      <formula>20</formula>
    </cfRule>
  </conditionalFormatting>
  <conditionalFormatting sqref="H51">
    <cfRule type="cellIs" dxfId="1298" priority="634" operator="equal">
      <formula>1</formula>
    </cfRule>
    <cfRule type="cellIs" dxfId="1297" priority="635" operator="equal">
      <formula>19</formula>
    </cfRule>
    <cfRule type="cellIs" dxfId="1296" priority="636" operator="equal">
      <formula>20</formula>
    </cfRule>
  </conditionalFormatting>
  <conditionalFormatting sqref="H53">
    <cfRule type="cellIs" dxfId="1295" priority="619" operator="equal">
      <formula>1</formula>
    </cfRule>
    <cfRule type="cellIs" dxfId="1294" priority="620" operator="equal">
      <formula>19</formula>
    </cfRule>
    <cfRule type="cellIs" dxfId="1293" priority="621" operator="equal">
      <formula>20</formula>
    </cfRule>
  </conditionalFormatting>
  <conditionalFormatting sqref="H53">
    <cfRule type="cellIs" dxfId="1292" priority="616" operator="equal">
      <formula>1</formula>
    </cfRule>
    <cfRule type="cellIs" dxfId="1291" priority="617" operator="equal">
      <formula>19</formula>
    </cfRule>
    <cfRule type="cellIs" dxfId="1290" priority="618" operator="equal">
      <formula>20</formula>
    </cfRule>
  </conditionalFormatting>
  <conditionalFormatting sqref="H53">
    <cfRule type="cellIs" dxfId="1289" priority="613" operator="equal">
      <formula>1</formula>
    </cfRule>
    <cfRule type="cellIs" dxfId="1288" priority="614" operator="equal">
      <formula>19</formula>
    </cfRule>
    <cfRule type="cellIs" dxfId="1287" priority="615" operator="equal">
      <formula>20</formula>
    </cfRule>
  </conditionalFormatting>
  <conditionalFormatting sqref="H53">
    <cfRule type="cellIs" dxfId="1286" priority="610" operator="equal">
      <formula>1</formula>
    </cfRule>
    <cfRule type="cellIs" dxfId="1285" priority="611" operator="equal">
      <formula>19</formula>
    </cfRule>
    <cfRule type="cellIs" dxfId="1284" priority="612" operator="equal">
      <formula>20</formula>
    </cfRule>
  </conditionalFormatting>
  <conditionalFormatting sqref="H53">
    <cfRule type="cellIs" dxfId="1283" priority="607" operator="equal">
      <formula>1</formula>
    </cfRule>
    <cfRule type="cellIs" dxfId="1282" priority="608" operator="equal">
      <formula>19</formula>
    </cfRule>
    <cfRule type="cellIs" dxfId="1281" priority="609" operator="equal">
      <formula>20</formula>
    </cfRule>
  </conditionalFormatting>
  <conditionalFormatting sqref="H53">
    <cfRule type="cellIs" dxfId="1280" priority="604" operator="equal">
      <formula>1</formula>
    </cfRule>
    <cfRule type="cellIs" dxfId="1279" priority="605" operator="equal">
      <formula>19</formula>
    </cfRule>
    <cfRule type="cellIs" dxfId="1278" priority="606" operator="equal">
      <formula>20</formula>
    </cfRule>
  </conditionalFormatting>
  <conditionalFormatting sqref="H53">
    <cfRule type="cellIs" dxfId="1277" priority="601" operator="equal">
      <formula>1</formula>
    </cfRule>
    <cfRule type="cellIs" dxfId="1276" priority="602" operator="equal">
      <formula>19</formula>
    </cfRule>
    <cfRule type="cellIs" dxfId="1275" priority="603" operator="equal">
      <formula>20</formula>
    </cfRule>
  </conditionalFormatting>
  <conditionalFormatting sqref="H53">
    <cfRule type="cellIs" dxfId="1274" priority="598" operator="equal">
      <formula>1</formula>
    </cfRule>
    <cfRule type="cellIs" dxfId="1273" priority="599" operator="equal">
      <formula>19</formula>
    </cfRule>
    <cfRule type="cellIs" dxfId="1272" priority="600" operator="equal">
      <formula>20</formula>
    </cfRule>
  </conditionalFormatting>
  <conditionalFormatting sqref="H53">
    <cfRule type="cellIs" dxfId="1271" priority="595" operator="equal">
      <formula>1</formula>
    </cfRule>
    <cfRule type="cellIs" dxfId="1270" priority="596" operator="equal">
      <formula>19</formula>
    </cfRule>
    <cfRule type="cellIs" dxfId="1269" priority="597" operator="equal">
      <formula>20</formula>
    </cfRule>
  </conditionalFormatting>
  <conditionalFormatting sqref="H53">
    <cfRule type="cellIs" dxfId="1268" priority="592" operator="equal">
      <formula>1</formula>
    </cfRule>
    <cfRule type="cellIs" dxfId="1267" priority="593" operator="equal">
      <formula>19</formula>
    </cfRule>
    <cfRule type="cellIs" dxfId="1266" priority="594" operator="equal">
      <formula>20</formula>
    </cfRule>
  </conditionalFormatting>
  <conditionalFormatting sqref="H53">
    <cfRule type="cellIs" dxfId="1265" priority="589" operator="equal">
      <formula>1</formula>
    </cfRule>
    <cfRule type="cellIs" dxfId="1264" priority="590" operator="equal">
      <formula>19</formula>
    </cfRule>
    <cfRule type="cellIs" dxfId="1263" priority="591" operator="equal">
      <formula>20</formula>
    </cfRule>
  </conditionalFormatting>
  <conditionalFormatting sqref="H53">
    <cfRule type="cellIs" dxfId="1262" priority="586" operator="equal">
      <formula>1</formula>
    </cfRule>
    <cfRule type="cellIs" dxfId="1261" priority="587" operator="equal">
      <formula>19</formula>
    </cfRule>
    <cfRule type="cellIs" dxfId="1260" priority="588" operator="equal">
      <formula>20</formula>
    </cfRule>
  </conditionalFormatting>
  <conditionalFormatting sqref="H53">
    <cfRule type="cellIs" dxfId="1259" priority="583" operator="equal">
      <formula>1</formula>
    </cfRule>
    <cfRule type="cellIs" dxfId="1258" priority="584" operator="equal">
      <formula>19</formula>
    </cfRule>
    <cfRule type="cellIs" dxfId="1257" priority="585" operator="equal">
      <formula>20</formula>
    </cfRule>
  </conditionalFormatting>
  <conditionalFormatting sqref="H53">
    <cfRule type="cellIs" dxfId="1256" priority="580" operator="equal">
      <formula>1</formula>
    </cfRule>
    <cfRule type="cellIs" dxfId="1255" priority="581" operator="equal">
      <formula>19</formula>
    </cfRule>
    <cfRule type="cellIs" dxfId="1254" priority="582" operator="equal">
      <formula>20</formula>
    </cfRule>
  </conditionalFormatting>
  <conditionalFormatting sqref="H53">
    <cfRule type="cellIs" dxfId="1253" priority="577" operator="equal">
      <formula>1</formula>
    </cfRule>
    <cfRule type="cellIs" dxfId="1252" priority="578" operator="equal">
      <formula>19</formula>
    </cfRule>
    <cfRule type="cellIs" dxfId="1251" priority="579" operator="equal">
      <formula>20</formula>
    </cfRule>
  </conditionalFormatting>
  <conditionalFormatting sqref="H33">
    <cfRule type="cellIs" dxfId="1250" priority="574" operator="equal">
      <formula>1</formula>
    </cfRule>
    <cfRule type="cellIs" dxfId="1249" priority="575" operator="equal">
      <formula>19</formula>
    </cfRule>
    <cfRule type="cellIs" dxfId="1248" priority="576" operator="equal">
      <formula>20</formula>
    </cfRule>
  </conditionalFormatting>
  <conditionalFormatting sqref="H33">
    <cfRule type="cellIs" dxfId="1247" priority="571" operator="equal">
      <formula>1</formula>
    </cfRule>
    <cfRule type="cellIs" dxfId="1246" priority="572" operator="equal">
      <formula>19</formula>
    </cfRule>
    <cfRule type="cellIs" dxfId="1245" priority="573" operator="equal">
      <formula>20</formula>
    </cfRule>
  </conditionalFormatting>
  <conditionalFormatting sqref="H31:H32">
    <cfRule type="cellIs" dxfId="1244" priority="565" operator="equal">
      <formula>1</formula>
    </cfRule>
    <cfRule type="cellIs" dxfId="1243" priority="566" operator="equal">
      <formula>19</formula>
    </cfRule>
    <cfRule type="cellIs" dxfId="1242" priority="567" operator="equal">
      <formula>20</formula>
    </cfRule>
  </conditionalFormatting>
  <conditionalFormatting sqref="H31:H32">
    <cfRule type="cellIs" dxfId="1241" priority="568" operator="equal">
      <formula>1</formula>
    </cfRule>
    <cfRule type="cellIs" dxfId="1240" priority="569" operator="equal">
      <formula>19</formula>
    </cfRule>
    <cfRule type="cellIs" dxfId="1239" priority="570" operator="equal">
      <formula>20</formula>
    </cfRule>
  </conditionalFormatting>
  <conditionalFormatting sqref="H31:H32">
    <cfRule type="cellIs" dxfId="1238" priority="562" operator="equal">
      <formula>1</formula>
    </cfRule>
    <cfRule type="cellIs" dxfId="1237" priority="563" operator="equal">
      <formula>19</formula>
    </cfRule>
    <cfRule type="cellIs" dxfId="1236" priority="564" operator="equal">
      <formula>20</formula>
    </cfRule>
  </conditionalFormatting>
  <conditionalFormatting sqref="H31:H32">
    <cfRule type="cellIs" dxfId="1235" priority="559" operator="equal">
      <formula>1</formula>
    </cfRule>
    <cfRule type="cellIs" dxfId="1234" priority="560" operator="equal">
      <formula>19</formula>
    </cfRule>
    <cfRule type="cellIs" dxfId="1233" priority="561" operator="equal">
      <formula>20</formula>
    </cfRule>
  </conditionalFormatting>
  <conditionalFormatting sqref="H19">
    <cfRule type="cellIs" dxfId="1232" priority="553" operator="equal">
      <formula>1</formula>
    </cfRule>
    <cfRule type="cellIs" dxfId="1231" priority="554" operator="equal">
      <formula>19</formula>
    </cfRule>
    <cfRule type="cellIs" dxfId="1230" priority="555" operator="equal">
      <formula>20</formula>
    </cfRule>
  </conditionalFormatting>
  <conditionalFormatting sqref="H19">
    <cfRule type="cellIs" dxfId="1229" priority="556" operator="equal">
      <formula>1</formula>
    </cfRule>
    <cfRule type="cellIs" dxfId="1228" priority="557" operator="equal">
      <formula>19</formula>
    </cfRule>
    <cfRule type="cellIs" dxfId="1227" priority="558" operator="equal">
      <formula>20</formula>
    </cfRule>
  </conditionalFormatting>
  <conditionalFormatting sqref="H19">
    <cfRule type="cellIs" dxfId="1226" priority="550" operator="equal">
      <formula>1</formula>
    </cfRule>
    <cfRule type="cellIs" dxfId="1225" priority="551" operator="equal">
      <formula>19</formula>
    </cfRule>
    <cfRule type="cellIs" dxfId="1224" priority="552" operator="equal">
      <formula>20</formula>
    </cfRule>
  </conditionalFormatting>
  <conditionalFormatting sqref="H19">
    <cfRule type="cellIs" dxfId="1223" priority="547" operator="equal">
      <formula>1</formula>
    </cfRule>
    <cfRule type="cellIs" dxfId="1222" priority="548" operator="equal">
      <formula>19</formula>
    </cfRule>
    <cfRule type="cellIs" dxfId="1221" priority="549" operator="equal">
      <formula>20</formula>
    </cfRule>
  </conditionalFormatting>
  <conditionalFormatting sqref="H14">
    <cfRule type="cellIs" dxfId="1220" priority="541" operator="equal">
      <formula>1</formula>
    </cfRule>
    <cfRule type="cellIs" dxfId="1219" priority="542" operator="equal">
      <formula>19</formula>
    </cfRule>
    <cfRule type="cellIs" dxfId="1218" priority="543" operator="equal">
      <formula>20</formula>
    </cfRule>
  </conditionalFormatting>
  <conditionalFormatting sqref="H14">
    <cfRule type="cellIs" dxfId="1217" priority="544" operator="equal">
      <formula>1</formula>
    </cfRule>
    <cfRule type="cellIs" dxfId="1216" priority="545" operator="equal">
      <formula>19</formula>
    </cfRule>
    <cfRule type="cellIs" dxfId="1215" priority="546" operator="equal">
      <formula>20</formula>
    </cfRule>
  </conditionalFormatting>
  <conditionalFormatting sqref="H14">
    <cfRule type="cellIs" dxfId="1214" priority="538" operator="equal">
      <formula>1</formula>
    </cfRule>
    <cfRule type="cellIs" dxfId="1213" priority="539" operator="equal">
      <formula>19</formula>
    </cfRule>
    <cfRule type="cellIs" dxfId="1212" priority="540" operator="equal">
      <formula>20</formula>
    </cfRule>
  </conditionalFormatting>
  <conditionalFormatting sqref="H14">
    <cfRule type="cellIs" dxfId="1211" priority="535" operator="equal">
      <formula>1</formula>
    </cfRule>
    <cfRule type="cellIs" dxfId="1210" priority="536" operator="equal">
      <formula>19</formula>
    </cfRule>
    <cfRule type="cellIs" dxfId="1209" priority="537" operator="equal">
      <formula>20</formula>
    </cfRule>
  </conditionalFormatting>
  <conditionalFormatting sqref="H28">
    <cfRule type="cellIs" dxfId="1208" priority="529" operator="equal">
      <formula>1</formula>
    </cfRule>
    <cfRule type="cellIs" dxfId="1207" priority="530" operator="equal">
      <formula>19</formula>
    </cfRule>
    <cfRule type="cellIs" dxfId="1206" priority="531" operator="equal">
      <formula>20</formula>
    </cfRule>
  </conditionalFormatting>
  <conditionalFormatting sqref="H28">
    <cfRule type="cellIs" dxfId="1205" priority="532" operator="equal">
      <formula>1</formula>
    </cfRule>
    <cfRule type="cellIs" dxfId="1204" priority="533" operator="equal">
      <formula>19</formula>
    </cfRule>
    <cfRule type="cellIs" dxfId="1203" priority="534" operator="equal">
      <formula>20</formula>
    </cfRule>
  </conditionalFormatting>
  <conditionalFormatting sqref="H28">
    <cfRule type="cellIs" dxfId="1202" priority="526" operator="equal">
      <formula>1</formula>
    </cfRule>
    <cfRule type="cellIs" dxfId="1201" priority="527" operator="equal">
      <formula>19</formula>
    </cfRule>
    <cfRule type="cellIs" dxfId="1200" priority="528" operator="equal">
      <formula>20</formula>
    </cfRule>
  </conditionalFormatting>
  <conditionalFormatting sqref="H28">
    <cfRule type="cellIs" dxfId="1199" priority="523" operator="equal">
      <formula>1</formula>
    </cfRule>
    <cfRule type="cellIs" dxfId="1198" priority="524" operator="equal">
      <formula>19</formula>
    </cfRule>
    <cfRule type="cellIs" dxfId="1197" priority="525" operator="equal">
      <formula>20</formula>
    </cfRule>
  </conditionalFormatting>
  <conditionalFormatting sqref="H46">
    <cfRule type="cellIs" dxfId="1196" priority="520" operator="equal">
      <formula>1</formula>
    </cfRule>
    <cfRule type="cellIs" dxfId="1195" priority="521" operator="equal">
      <formula>19</formula>
    </cfRule>
    <cfRule type="cellIs" dxfId="1194" priority="522" operator="equal">
      <formula>20</formula>
    </cfRule>
  </conditionalFormatting>
  <conditionalFormatting sqref="H46">
    <cfRule type="cellIs" dxfId="1193" priority="517" operator="equal">
      <formula>1</formula>
    </cfRule>
    <cfRule type="cellIs" dxfId="1192" priority="518" operator="equal">
      <formula>19</formula>
    </cfRule>
    <cfRule type="cellIs" dxfId="1191" priority="519" operator="equal">
      <formula>20</formula>
    </cfRule>
  </conditionalFormatting>
  <conditionalFormatting sqref="H46">
    <cfRule type="cellIs" dxfId="1190" priority="514" operator="equal">
      <formula>1</formula>
    </cfRule>
    <cfRule type="cellIs" dxfId="1189" priority="515" operator="equal">
      <formula>19</formula>
    </cfRule>
    <cfRule type="cellIs" dxfId="1188" priority="516" operator="equal">
      <formula>20</formula>
    </cfRule>
  </conditionalFormatting>
  <conditionalFormatting sqref="H46">
    <cfRule type="cellIs" dxfId="1187" priority="511" operator="equal">
      <formula>1</formula>
    </cfRule>
    <cfRule type="cellIs" dxfId="1186" priority="512" operator="equal">
      <formula>19</formula>
    </cfRule>
    <cfRule type="cellIs" dxfId="1185" priority="513" operator="equal">
      <formula>20</formula>
    </cfRule>
  </conditionalFormatting>
  <conditionalFormatting sqref="H46">
    <cfRule type="cellIs" dxfId="1184" priority="508" operator="equal">
      <formula>1</formula>
    </cfRule>
    <cfRule type="cellIs" dxfId="1183" priority="509" operator="equal">
      <formula>19</formula>
    </cfRule>
    <cfRule type="cellIs" dxfId="1182" priority="510" operator="equal">
      <formula>20</formula>
    </cfRule>
  </conditionalFormatting>
  <conditionalFormatting sqref="H46">
    <cfRule type="cellIs" dxfId="1181" priority="505" operator="equal">
      <formula>1</formula>
    </cfRule>
    <cfRule type="cellIs" dxfId="1180" priority="506" operator="equal">
      <formula>19</formula>
    </cfRule>
    <cfRule type="cellIs" dxfId="1179" priority="507" operator="equal">
      <formula>20</formula>
    </cfRule>
  </conditionalFormatting>
  <conditionalFormatting sqref="H46">
    <cfRule type="cellIs" dxfId="1178" priority="502" operator="equal">
      <formula>1</formula>
    </cfRule>
    <cfRule type="cellIs" dxfId="1177" priority="503" operator="equal">
      <formula>19</formula>
    </cfRule>
    <cfRule type="cellIs" dxfId="1176" priority="504" operator="equal">
      <formula>20</formula>
    </cfRule>
  </conditionalFormatting>
  <conditionalFormatting sqref="H46">
    <cfRule type="cellIs" dxfId="1175" priority="499" operator="equal">
      <formula>1</formula>
    </cfRule>
    <cfRule type="cellIs" dxfId="1174" priority="500" operator="equal">
      <formula>19</formula>
    </cfRule>
    <cfRule type="cellIs" dxfId="1173" priority="501" operator="equal">
      <formula>20</formula>
    </cfRule>
  </conditionalFormatting>
  <conditionalFormatting sqref="H46">
    <cfRule type="cellIs" dxfId="1172" priority="496" operator="equal">
      <formula>1</formula>
    </cfRule>
    <cfRule type="cellIs" dxfId="1171" priority="497" operator="equal">
      <formula>19</formula>
    </cfRule>
    <cfRule type="cellIs" dxfId="1170" priority="498" operator="equal">
      <formula>20</formula>
    </cfRule>
  </conditionalFormatting>
  <conditionalFormatting sqref="H46">
    <cfRule type="cellIs" dxfId="1169" priority="493" operator="equal">
      <formula>1</formula>
    </cfRule>
    <cfRule type="cellIs" dxfId="1168" priority="494" operator="equal">
      <formula>19</formula>
    </cfRule>
    <cfRule type="cellIs" dxfId="1167" priority="495" operator="equal">
      <formula>20</formula>
    </cfRule>
  </conditionalFormatting>
  <conditionalFormatting sqref="H46">
    <cfRule type="cellIs" dxfId="1166" priority="490" operator="equal">
      <formula>1</formula>
    </cfRule>
    <cfRule type="cellIs" dxfId="1165" priority="491" operator="equal">
      <formula>19</formula>
    </cfRule>
    <cfRule type="cellIs" dxfId="1164" priority="492" operator="equal">
      <formula>20</formula>
    </cfRule>
  </conditionalFormatting>
  <conditionalFormatting sqref="H46">
    <cfRule type="cellIs" dxfId="1163" priority="487" operator="equal">
      <formula>1</formula>
    </cfRule>
    <cfRule type="cellIs" dxfId="1162" priority="488" operator="equal">
      <formula>19</formula>
    </cfRule>
    <cfRule type="cellIs" dxfId="1161" priority="489" operator="equal">
      <formula>20</formula>
    </cfRule>
  </conditionalFormatting>
  <conditionalFormatting sqref="H46">
    <cfRule type="cellIs" dxfId="1160" priority="484" operator="equal">
      <formula>1</formula>
    </cfRule>
    <cfRule type="cellIs" dxfId="1159" priority="485" operator="equal">
      <formula>19</formula>
    </cfRule>
    <cfRule type="cellIs" dxfId="1158" priority="486" operator="equal">
      <formula>20</formula>
    </cfRule>
  </conditionalFormatting>
  <conditionalFormatting sqref="H46">
    <cfRule type="cellIs" dxfId="1157" priority="481" operator="equal">
      <formula>1</formula>
    </cfRule>
    <cfRule type="cellIs" dxfId="1156" priority="482" operator="equal">
      <formula>19</formula>
    </cfRule>
    <cfRule type="cellIs" dxfId="1155" priority="483" operator="equal">
      <formula>20</formula>
    </cfRule>
  </conditionalFormatting>
  <conditionalFormatting sqref="H46">
    <cfRule type="cellIs" dxfId="1154" priority="478" operator="equal">
      <formula>1</formula>
    </cfRule>
    <cfRule type="cellIs" dxfId="1153" priority="479" operator="equal">
      <formula>19</formula>
    </cfRule>
    <cfRule type="cellIs" dxfId="1152" priority="480" operator="equal">
      <formula>20</formula>
    </cfRule>
  </conditionalFormatting>
  <conditionalFormatting sqref="H43">
    <cfRule type="cellIs" dxfId="1151" priority="475" operator="equal">
      <formula>1</formula>
    </cfRule>
    <cfRule type="cellIs" dxfId="1150" priority="476" operator="equal">
      <formula>19</formula>
    </cfRule>
    <cfRule type="cellIs" dxfId="1149" priority="477" operator="equal">
      <formula>20</formula>
    </cfRule>
  </conditionalFormatting>
  <conditionalFormatting sqref="H43">
    <cfRule type="cellIs" dxfId="1148" priority="472" operator="equal">
      <formula>1</formula>
    </cfRule>
    <cfRule type="cellIs" dxfId="1147" priority="473" operator="equal">
      <formula>19</formula>
    </cfRule>
    <cfRule type="cellIs" dxfId="1146" priority="474" operator="equal">
      <formula>20</formula>
    </cfRule>
  </conditionalFormatting>
  <conditionalFormatting sqref="H43">
    <cfRule type="cellIs" dxfId="1145" priority="469" operator="equal">
      <formula>1</formula>
    </cfRule>
    <cfRule type="cellIs" dxfId="1144" priority="470" operator="equal">
      <formula>19</formula>
    </cfRule>
    <cfRule type="cellIs" dxfId="1143" priority="471" operator="equal">
      <formula>20</formula>
    </cfRule>
  </conditionalFormatting>
  <conditionalFormatting sqref="H43">
    <cfRule type="cellIs" dxfId="1142" priority="466" operator="equal">
      <formula>1</formula>
    </cfRule>
    <cfRule type="cellIs" dxfId="1141" priority="467" operator="equal">
      <formula>19</formula>
    </cfRule>
    <cfRule type="cellIs" dxfId="1140" priority="468" operator="equal">
      <formula>20</formula>
    </cfRule>
  </conditionalFormatting>
  <conditionalFormatting sqref="H43">
    <cfRule type="cellIs" dxfId="1139" priority="463" operator="equal">
      <formula>1</formula>
    </cfRule>
    <cfRule type="cellIs" dxfId="1138" priority="464" operator="equal">
      <formula>19</formula>
    </cfRule>
    <cfRule type="cellIs" dxfId="1137" priority="465" operator="equal">
      <formula>20</formula>
    </cfRule>
  </conditionalFormatting>
  <conditionalFormatting sqref="H43">
    <cfRule type="cellIs" dxfId="1136" priority="460" operator="equal">
      <formula>1</formula>
    </cfRule>
    <cfRule type="cellIs" dxfId="1135" priority="461" operator="equal">
      <formula>19</formula>
    </cfRule>
    <cfRule type="cellIs" dxfId="1134" priority="462" operator="equal">
      <formula>20</formula>
    </cfRule>
  </conditionalFormatting>
  <conditionalFormatting sqref="H43">
    <cfRule type="cellIs" dxfId="1133" priority="457" operator="equal">
      <formula>1</formula>
    </cfRule>
    <cfRule type="cellIs" dxfId="1132" priority="458" operator="equal">
      <formula>19</formula>
    </cfRule>
    <cfRule type="cellIs" dxfId="1131" priority="459" operator="equal">
      <formula>20</formula>
    </cfRule>
  </conditionalFormatting>
  <conditionalFormatting sqref="H43">
    <cfRule type="cellIs" dxfId="1130" priority="454" operator="equal">
      <formula>1</formula>
    </cfRule>
    <cfRule type="cellIs" dxfId="1129" priority="455" operator="equal">
      <formula>19</formula>
    </cfRule>
    <cfRule type="cellIs" dxfId="1128" priority="456" operator="equal">
      <formula>20</formula>
    </cfRule>
  </conditionalFormatting>
  <conditionalFormatting sqref="H43">
    <cfRule type="cellIs" dxfId="1127" priority="451" operator="equal">
      <formula>1</formula>
    </cfRule>
    <cfRule type="cellIs" dxfId="1126" priority="452" operator="equal">
      <formula>19</formula>
    </cfRule>
    <cfRule type="cellIs" dxfId="1125" priority="453" operator="equal">
      <formula>20</formula>
    </cfRule>
  </conditionalFormatting>
  <conditionalFormatting sqref="H43">
    <cfRule type="cellIs" dxfId="1124" priority="448" operator="equal">
      <formula>1</formula>
    </cfRule>
    <cfRule type="cellIs" dxfId="1123" priority="449" operator="equal">
      <formula>19</formula>
    </cfRule>
    <cfRule type="cellIs" dxfId="1122" priority="450" operator="equal">
      <formula>20</formula>
    </cfRule>
  </conditionalFormatting>
  <conditionalFormatting sqref="H43">
    <cfRule type="cellIs" dxfId="1121" priority="445" operator="equal">
      <formula>1</formula>
    </cfRule>
    <cfRule type="cellIs" dxfId="1120" priority="446" operator="equal">
      <formula>19</formula>
    </cfRule>
    <cfRule type="cellIs" dxfId="1119" priority="447" operator="equal">
      <formula>20</formula>
    </cfRule>
  </conditionalFormatting>
  <conditionalFormatting sqref="H43">
    <cfRule type="cellIs" dxfId="1118" priority="442" operator="equal">
      <formula>1</formula>
    </cfRule>
    <cfRule type="cellIs" dxfId="1117" priority="443" operator="equal">
      <formula>19</formula>
    </cfRule>
    <cfRule type="cellIs" dxfId="1116" priority="444" operator="equal">
      <formula>20</formula>
    </cfRule>
  </conditionalFormatting>
  <conditionalFormatting sqref="H43">
    <cfRule type="cellIs" dxfId="1115" priority="439" operator="equal">
      <formula>1</formula>
    </cfRule>
    <cfRule type="cellIs" dxfId="1114" priority="440" operator="equal">
      <formula>19</formula>
    </cfRule>
    <cfRule type="cellIs" dxfId="1113" priority="441" operator="equal">
      <formula>20</formula>
    </cfRule>
  </conditionalFormatting>
  <conditionalFormatting sqref="H43">
    <cfRule type="cellIs" dxfId="1112" priority="436" operator="equal">
      <formula>1</formula>
    </cfRule>
    <cfRule type="cellIs" dxfId="1111" priority="437" operator="equal">
      <formula>19</formula>
    </cfRule>
    <cfRule type="cellIs" dxfId="1110" priority="438" operator="equal">
      <formula>20</formula>
    </cfRule>
  </conditionalFormatting>
  <conditionalFormatting sqref="H43">
    <cfRule type="cellIs" dxfId="1109" priority="433" operator="equal">
      <formula>1</formula>
    </cfRule>
    <cfRule type="cellIs" dxfId="1108" priority="434" operator="equal">
      <formula>19</formula>
    </cfRule>
    <cfRule type="cellIs" dxfId="1107" priority="435" operator="equal">
      <formula>20</formula>
    </cfRule>
  </conditionalFormatting>
  <conditionalFormatting sqref="H7">
    <cfRule type="cellIs" dxfId="1106" priority="430" operator="equal">
      <formula>1</formula>
    </cfRule>
    <cfRule type="cellIs" dxfId="1105" priority="431" operator="equal">
      <formula>19</formula>
    </cfRule>
    <cfRule type="cellIs" dxfId="1104" priority="432" operator="equal">
      <formula>20</formula>
    </cfRule>
  </conditionalFormatting>
  <conditionalFormatting sqref="H5">
    <cfRule type="cellIs" dxfId="1103" priority="400" operator="equal">
      <formula>1</formula>
    </cfRule>
    <cfRule type="cellIs" dxfId="1102" priority="401" operator="equal">
      <formula>19</formula>
    </cfRule>
    <cfRule type="cellIs" dxfId="1101" priority="402" operator="equal">
      <formula>20</formula>
    </cfRule>
  </conditionalFormatting>
  <conditionalFormatting sqref="H5">
    <cfRule type="cellIs" dxfId="1100" priority="403" operator="equal">
      <formula>1</formula>
    </cfRule>
    <cfRule type="cellIs" dxfId="1099" priority="404" operator="equal">
      <formula>19</formula>
    </cfRule>
    <cfRule type="cellIs" dxfId="1098" priority="405" operator="equal">
      <formula>20</formula>
    </cfRule>
  </conditionalFormatting>
  <conditionalFormatting sqref="H5">
    <cfRule type="cellIs" dxfId="1097" priority="394" operator="equal">
      <formula>1</formula>
    </cfRule>
    <cfRule type="cellIs" dxfId="1096" priority="395" operator="equal">
      <formula>19</formula>
    </cfRule>
    <cfRule type="cellIs" dxfId="1095" priority="396" operator="equal">
      <formula>20</formula>
    </cfRule>
  </conditionalFormatting>
  <conditionalFormatting sqref="H5">
    <cfRule type="cellIs" dxfId="1094" priority="397" operator="equal">
      <formula>1</formula>
    </cfRule>
    <cfRule type="cellIs" dxfId="1093" priority="398" operator="equal">
      <formula>19</formula>
    </cfRule>
    <cfRule type="cellIs" dxfId="1092" priority="399" operator="equal">
      <formula>20</formula>
    </cfRule>
  </conditionalFormatting>
  <conditionalFormatting sqref="H4 H6">
    <cfRule type="cellIs" dxfId="1091" priority="412" operator="equal">
      <formula>1</formula>
    </cfRule>
    <cfRule type="cellIs" dxfId="1090" priority="413" operator="equal">
      <formula>19</formula>
    </cfRule>
    <cfRule type="cellIs" dxfId="1089" priority="414" operator="equal">
      <formula>20</formula>
    </cfRule>
  </conditionalFormatting>
  <conditionalFormatting sqref="H4 H6">
    <cfRule type="cellIs" dxfId="1088" priority="415" operator="equal">
      <formula>1</formula>
    </cfRule>
    <cfRule type="cellIs" dxfId="1087" priority="416" operator="equal">
      <formula>19</formula>
    </cfRule>
    <cfRule type="cellIs" dxfId="1086" priority="417" operator="equal">
      <formula>20</formula>
    </cfRule>
  </conditionalFormatting>
  <conditionalFormatting sqref="H4 H6">
    <cfRule type="cellIs" dxfId="1085" priority="406" operator="equal">
      <formula>1</formula>
    </cfRule>
    <cfRule type="cellIs" dxfId="1084" priority="407" operator="equal">
      <formula>19</formula>
    </cfRule>
    <cfRule type="cellIs" dxfId="1083" priority="408" operator="equal">
      <formula>20</formula>
    </cfRule>
  </conditionalFormatting>
  <conditionalFormatting sqref="H4 H6">
    <cfRule type="cellIs" dxfId="1082" priority="409" operator="equal">
      <formula>1</formula>
    </cfRule>
    <cfRule type="cellIs" dxfId="1081" priority="410" operator="equal">
      <formula>19</formula>
    </cfRule>
    <cfRule type="cellIs" dxfId="1080" priority="411" operator="equal">
      <formula>20</formula>
    </cfRule>
  </conditionalFormatting>
  <conditionalFormatting sqref="H3">
    <cfRule type="cellIs" dxfId="1079" priority="391" operator="equal">
      <formula>1</formula>
    </cfRule>
    <cfRule type="cellIs" dxfId="1078" priority="392" operator="equal">
      <formula>19</formula>
    </cfRule>
    <cfRule type="cellIs" dxfId="1077" priority="393" operator="equal">
      <formula>20</formula>
    </cfRule>
  </conditionalFormatting>
  <conditionalFormatting sqref="H8">
    <cfRule type="cellIs" dxfId="1076" priority="385" operator="equal">
      <formula>1</formula>
    </cfRule>
    <cfRule type="cellIs" dxfId="1075" priority="386" operator="equal">
      <formula>19</formula>
    </cfRule>
    <cfRule type="cellIs" dxfId="1074" priority="387" operator="equal">
      <formula>20</formula>
    </cfRule>
  </conditionalFormatting>
  <conditionalFormatting sqref="H8">
    <cfRule type="cellIs" dxfId="1073" priority="388" operator="equal">
      <formula>1</formula>
    </cfRule>
    <cfRule type="cellIs" dxfId="1072" priority="389" operator="equal">
      <formula>19</formula>
    </cfRule>
    <cfRule type="cellIs" dxfId="1071" priority="390" operator="equal">
      <formula>20</formula>
    </cfRule>
  </conditionalFormatting>
  <conditionalFormatting sqref="H8">
    <cfRule type="cellIs" dxfId="1070" priority="379" operator="equal">
      <formula>1</formula>
    </cfRule>
    <cfRule type="cellIs" dxfId="1069" priority="380" operator="equal">
      <formula>19</formula>
    </cfRule>
    <cfRule type="cellIs" dxfId="1068" priority="381" operator="equal">
      <formula>20</formula>
    </cfRule>
  </conditionalFormatting>
  <conditionalFormatting sqref="H8">
    <cfRule type="cellIs" dxfId="1067" priority="382" operator="equal">
      <formula>1</formula>
    </cfRule>
    <cfRule type="cellIs" dxfId="1066" priority="383" operator="equal">
      <formula>19</formula>
    </cfRule>
    <cfRule type="cellIs" dxfId="1065" priority="384" operator="equal">
      <formula>20</formula>
    </cfRule>
  </conditionalFormatting>
  <conditionalFormatting sqref="H20">
    <cfRule type="cellIs" dxfId="1064" priority="373" operator="equal">
      <formula>1</formula>
    </cfRule>
    <cfRule type="cellIs" dxfId="1063" priority="374" operator="equal">
      <formula>19</formula>
    </cfRule>
    <cfRule type="cellIs" dxfId="1062" priority="375" operator="equal">
      <formula>20</formula>
    </cfRule>
  </conditionalFormatting>
  <conditionalFormatting sqref="H20">
    <cfRule type="cellIs" dxfId="1061" priority="376" operator="equal">
      <formula>1</formula>
    </cfRule>
    <cfRule type="cellIs" dxfId="1060" priority="377" operator="equal">
      <formula>19</formula>
    </cfRule>
    <cfRule type="cellIs" dxfId="1059" priority="378" operator="equal">
      <formula>20</formula>
    </cfRule>
  </conditionalFormatting>
  <conditionalFormatting sqref="H20">
    <cfRule type="cellIs" dxfId="1058" priority="370" operator="equal">
      <formula>1</formula>
    </cfRule>
    <cfRule type="cellIs" dxfId="1057" priority="371" operator="equal">
      <formula>19</formula>
    </cfRule>
    <cfRule type="cellIs" dxfId="1056" priority="372" operator="equal">
      <formula>20</formula>
    </cfRule>
  </conditionalFormatting>
  <conditionalFormatting sqref="H20">
    <cfRule type="cellIs" dxfId="1055" priority="367" operator="equal">
      <formula>1</formula>
    </cfRule>
    <cfRule type="cellIs" dxfId="1054" priority="368" operator="equal">
      <formula>19</formula>
    </cfRule>
    <cfRule type="cellIs" dxfId="1053" priority="369" operator="equal">
      <formula>20</formula>
    </cfRule>
  </conditionalFormatting>
  <conditionalFormatting sqref="H52">
    <cfRule type="cellIs" dxfId="1052" priority="364" operator="equal">
      <formula>1</formula>
    </cfRule>
    <cfRule type="cellIs" dxfId="1051" priority="365" operator="equal">
      <formula>19</formula>
    </cfRule>
    <cfRule type="cellIs" dxfId="1050" priority="366" operator="equal">
      <formula>20</formula>
    </cfRule>
  </conditionalFormatting>
  <conditionalFormatting sqref="H52">
    <cfRule type="cellIs" dxfId="1049" priority="361" operator="equal">
      <formula>1</formula>
    </cfRule>
    <cfRule type="cellIs" dxfId="1048" priority="362" operator="equal">
      <formula>19</formula>
    </cfRule>
    <cfRule type="cellIs" dxfId="1047" priority="363" operator="equal">
      <formula>20</formula>
    </cfRule>
  </conditionalFormatting>
  <conditionalFormatting sqref="H52">
    <cfRule type="cellIs" dxfId="1046" priority="358" operator="equal">
      <formula>1</formula>
    </cfRule>
    <cfRule type="cellIs" dxfId="1045" priority="359" operator="equal">
      <formula>19</formula>
    </cfRule>
    <cfRule type="cellIs" dxfId="1044" priority="360" operator="equal">
      <formula>20</formula>
    </cfRule>
  </conditionalFormatting>
  <conditionalFormatting sqref="H52">
    <cfRule type="cellIs" dxfId="1043" priority="355" operator="equal">
      <formula>1</formula>
    </cfRule>
    <cfRule type="cellIs" dxfId="1042" priority="356" operator="equal">
      <formula>19</formula>
    </cfRule>
    <cfRule type="cellIs" dxfId="1041" priority="357" operator="equal">
      <formula>20</formula>
    </cfRule>
  </conditionalFormatting>
  <conditionalFormatting sqref="H52">
    <cfRule type="cellIs" dxfId="1040" priority="352" operator="equal">
      <formula>1</formula>
    </cfRule>
    <cfRule type="cellIs" dxfId="1039" priority="353" operator="equal">
      <formula>19</formula>
    </cfRule>
    <cfRule type="cellIs" dxfId="1038" priority="354" operator="equal">
      <formula>20</formula>
    </cfRule>
  </conditionalFormatting>
  <conditionalFormatting sqref="H52">
    <cfRule type="cellIs" dxfId="1037" priority="349" operator="equal">
      <formula>1</formula>
    </cfRule>
    <cfRule type="cellIs" dxfId="1036" priority="350" operator="equal">
      <formula>19</formula>
    </cfRule>
    <cfRule type="cellIs" dxfId="1035" priority="351" operator="equal">
      <formula>20</formula>
    </cfRule>
  </conditionalFormatting>
  <conditionalFormatting sqref="H52">
    <cfRule type="cellIs" dxfId="1034" priority="346" operator="equal">
      <formula>1</formula>
    </cfRule>
    <cfRule type="cellIs" dxfId="1033" priority="347" operator="equal">
      <formula>19</formula>
    </cfRule>
    <cfRule type="cellIs" dxfId="1032" priority="348" operator="equal">
      <formula>20</formula>
    </cfRule>
  </conditionalFormatting>
  <conditionalFormatting sqref="H52">
    <cfRule type="cellIs" dxfId="1031" priority="343" operator="equal">
      <formula>1</formula>
    </cfRule>
    <cfRule type="cellIs" dxfId="1030" priority="344" operator="equal">
      <formula>19</formula>
    </cfRule>
    <cfRule type="cellIs" dxfId="1029" priority="345" operator="equal">
      <formula>20</formula>
    </cfRule>
  </conditionalFormatting>
  <conditionalFormatting sqref="H52">
    <cfRule type="cellIs" dxfId="1028" priority="340" operator="equal">
      <formula>1</formula>
    </cfRule>
    <cfRule type="cellIs" dxfId="1027" priority="341" operator="equal">
      <formula>19</formula>
    </cfRule>
    <cfRule type="cellIs" dxfId="1026" priority="342" operator="equal">
      <formula>20</formula>
    </cfRule>
  </conditionalFormatting>
  <conditionalFormatting sqref="H52">
    <cfRule type="cellIs" dxfId="1025" priority="337" operator="equal">
      <formula>1</formula>
    </cfRule>
    <cfRule type="cellIs" dxfId="1024" priority="338" operator="equal">
      <formula>19</formula>
    </cfRule>
    <cfRule type="cellIs" dxfId="1023" priority="339" operator="equal">
      <formula>20</formula>
    </cfRule>
  </conditionalFormatting>
  <conditionalFormatting sqref="H52">
    <cfRule type="cellIs" dxfId="1022" priority="334" operator="equal">
      <formula>1</formula>
    </cfRule>
    <cfRule type="cellIs" dxfId="1021" priority="335" operator="equal">
      <formula>19</formula>
    </cfRule>
    <cfRule type="cellIs" dxfId="1020" priority="336" operator="equal">
      <formula>20</formula>
    </cfRule>
  </conditionalFormatting>
  <conditionalFormatting sqref="H52">
    <cfRule type="cellIs" dxfId="1019" priority="331" operator="equal">
      <formula>1</formula>
    </cfRule>
    <cfRule type="cellIs" dxfId="1018" priority="332" operator="equal">
      <formula>19</formula>
    </cfRule>
    <cfRule type="cellIs" dxfId="1017" priority="333" operator="equal">
      <formula>20</formula>
    </cfRule>
  </conditionalFormatting>
  <conditionalFormatting sqref="H52">
    <cfRule type="cellIs" dxfId="1016" priority="328" operator="equal">
      <formula>1</formula>
    </cfRule>
    <cfRule type="cellIs" dxfId="1015" priority="329" operator="equal">
      <formula>19</formula>
    </cfRule>
    <cfRule type="cellIs" dxfId="1014" priority="330" operator="equal">
      <formula>20</formula>
    </cfRule>
  </conditionalFormatting>
  <conditionalFormatting sqref="H52">
    <cfRule type="cellIs" dxfId="1013" priority="325" operator="equal">
      <formula>1</formula>
    </cfRule>
    <cfRule type="cellIs" dxfId="1012" priority="326" operator="equal">
      <formula>19</formula>
    </cfRule>
    <cfRule type="cellIs" dxfId="1011" priority="327" operator="equal">
      <formula>20</formula>
    </cfRule>
  </conditionalFormatting>
  <conditionalFormatting sqref="H52">
    <cfRule type="cellIs" dxfId="1010" priority="322" operator="equal">
      <formula>1</formula>
    </cfRule>
    <cfRule type="cellIs" dxfId="1009" priority="323" operator="equal">
      <formula>19</formula>
    </cfRule>
    <cfRule type="cellIs" dxfId="1008" priority="324" operator="equal">
      <formula>20</formula>
    </cfRule>
  </conditionalFormatting>
  <conditionalFormatting sqref="H41">
    <cfRule type="cellIs" dxfId="1007" priority="319" operator="equal">
      <formula>1</formula>
    </cfRule>
    <cfRule type="cellIs" dxfId="1006" priority="320" operator="equal">
      <formula>19</formula>
    </cfRule>
    <cfRule type="cellIs" dxfId="1005" priority="321" operator="equal">
      <formula>20</formula>
    </cfRule>
  </conditionalFormatting>
  <conditionalFormatting sqref="H41">
    <cfRule type="cellIs" dxfId="1004" priority="316" operator="equal">
      <formula>1</formula>
    </cfRule>
    <cfRule type="cellIs" dxfId="1003" priority="317" operator="equal">
      <formula>19</formula>
    </cfRule>
    <cfRule type="cellIs" dxfId="1002" priority="318" operator="equal">
      <formula>20</formula>
    </cfRule>
  </conditionalFormatting>
  <conditionalFormatting sqref="H41">
    <cfRule type="cellIs" dxfId="1001" priority="313" operator="equal">
      <formula>1</formula>
    </cfRule>
    <cfRule type="cellIs" dxfId="1000" priority="314" operator="equal">
      <formula>19</formula>
    </cfRule>
    <cfRule type="cellIs" dxfId="999" priority="315" operator="equal">
      <formula>20</formula>
    </cfRule>
  </conditionalFormatting>
  <conditionalFormatting sqref="H41">
    <cfRule type="cellIs" dxfId="998" priority="310" operator="equal">
      <formula>1</formula>
    </cfRule>
    <cfRule type="cellIs" dxfId="997" priority="311" operator="equal">
      <formula>19</formula>
    </cfRule>
    <cfRule type="cellIs" dxfId="996" priority="312" operator="equal">
      <formula>20</formula>
    </cfRule>
  </conditionalFormatting>
  <conditionalFormatting sqref="H41">
    <cfRule type="cellIs" dxfId="995" priority="307" operator="equal">
      <formula>1</formula>
    </cfRule>
    <cfRule type="cellIs" dxfId="994" priority="308" operator="equal">
      <formula>19</formula>
    </cfRule>
    <cfRule type="cellIs" dxfId="993" priority="309" operator="equal">
      <formula>20</formula>
    </cfRule>
  </conditionalFormatting>
  <conditionalFormatting sqref="H41">
    <cfRule type="cellIs" dxfId="992" priority="304" operator="equal">
      <formula>1</formula>
    </cfRule>
    <cfRule type="cellIs" dxfId="991" priority="305" operator="equal">
      <formula>19</formula>
    </cfRule>
    <cfRule type="cellIs" dxfId="990" priority="306" operator="equal">
      <formula>20</formula>
    </cfRule>
  </conditionalFormatting>
  <conditionalFormatting sqref="H41">
    <cfRule type="cellIs" dxfId="989" priority="301" operator="equal">
      <formula>1</formula>
    </cfRule>
    <cfRule type="cellIs" dxfId="988" priority="302" operator="equal">
      <formula>19</formula>
    </cfRule>
    <cfRule type="cellIs" dxfId="987" priority="303" operator="equal">
      <formula>20</formula>
    </cfRule>
  </conditionalFormatting>
  <conditionalFormatting sqref="H41">
    <cfRule type="cellIs" dxfId="986" priority="298" operator="equal">
      <formula>1</formula>
    </cfRule>
    <cfRule type="cellIs" dxfId="985" priority="299" operator="equal">
      <formula>19</formula>
    </cfRule>
    <cfRule type="cellIs" dxfId="984" priority="300" operator="equal">
      <formula>20</formula>
    </cfRule>
  </conditionalFormatting>
  <conditionalFormatting sqref="H41">
    <cfRule type="cellIs" dxfId="983" priority="295" operator="equal">
      <formula>1</formula>
    </cfRule>
    <cfRule type="cellIs" dxfId="982" priority="296" operator="equal">
      <formula>19</formula>
    </cfRule>
    <cfRule type="cellIs" dxfId="981" priority="297" operator="equal">
      <formula>20</formula>
    </cfRule>
  </conditionalFormatting>
  <conditionalFormatting sqref="H41">
    <cfRule type="cellIs" dxfId="980" priority="292" operator="equal">
      <formula>1</formula>
    </cfRule>
    <cfRule type="cellIs" dxfId="979" priority="293" operator="equal">
      <formula>19</formula>
    </cfRule>
    <cfRule type="cellIs" dxfId="978" priority="294" operator="equal">
      <formula>20</formula>
    </cfRule>
  </conditionalFormatting>
  <conditionalFormatting sqref="H41">
    <cfRule type="cellIs" dxfId="977" priority="289" operator="equal">
      <formula>1</formula>
    </cfRule>
    <cfRule type="cellIs" dxfId="976" priority="290" operator="equal">
      <formula>19</formula>
    </cfRule>
    <cfRule type="cellIs" dxfId="975" priority="291" operator="equal">
      <formula>20</formula>
    </cfRule>
  </conditionalFormatting>
  <conditionalFormatting sqref="H41">
    <cfRule type="cellIs" dxfId="974" priority="286" operator="equal">
      <formula>1</formula>
    </cfRule>
    <cfRule type="cellIs" dxfId="973" priority="287" operator="equal">
      <formula>19</formula>
    </cfRule>
    <cfRule type="cellIs" dxfId="972" priority="288" operator="equal">
      <formula>20</formula>
    </cfRule>
  </conditionalFormatting>
  <conditionalFormatting sqref="H41">
    <cfRule type="cellIs" dxfId="971" priority="283" operator="equal">
      <formula>1</formula>
    </cfRule>
    <cfRule type="cellIs" dxfId="970" priority="284" operator="equal">
      <formula>19</formula>
    </cfRule>
    <cfRule type="cellIs" dxfId="969" priority="285" operator="equal">
      <formula>20</formula>
    </cfRule>
  </conditionalFormatting>
  <conditionalFormatting sqref="H41">
    <cfRule type="cellIs" dxfId="968" priority="280" operator="equal">
      <formula>1</formula>
    </cfRule>
    <cfRule type="cellIs" dxfId="967" priority="281" operator="equal">
      <formula>19</formula>
    </cfRule>
    <cfRule type="cellIs" dxfId="966" priority="282" operator="equal">
      <formula>20</formula>
    </cfRule>
  </conditionalFormatting>
  <conditionalFormatting sqref="H41">
    <cfRule type="cellIs" dxfId="965" priority="277" operator="equal">
      <formula>1</formula>
    </cfRule>
    <cfRule type="cellIs" dxfId="964" priority="278" operator="equal">
      <formula>19</formula>
    </cfRule>
    <cfRule type="cellIs" dxfId="963" priority="279" operator="equal">
      <formula>20</formula>
    </cfRule>
  </conditionalFormatting>
  <conditionalFormatting sqref="H16">
    <cfRule type="cellIs" dxfId="962" priority="271" operator="equal">
      <formula>1</formula>
    </cfRule>
    <cfRule type="cellIs" dxfId="961" priority="272" operator="equal">
      <formula>19</formula>
    </cfRule>
    <cfRule type="cellIs" dxfId="960" priority="273" operator="equal">
      <formula>20</formula>
    </cfRule>
  </conditionalFormatting>
  <conditionalFormatting sqref="H16">
    <cfRule type="cellIs" dxfId="959" priority="274" operator="equal">
      <formula>1</formula>
    </cfRule>
    <cfRule type="cellIs" dxfId="958" priority="275" operator="equal">
      <formula>19</formula>
    </cfRule>
    <cfRule type="cellIs" dxfId="957" priority="276" operator="equal">
      <formula>20</formula>
    </cfRule>
  </conditionalFormatting>
  <conditionalFormatting sqref="H16">
    <cfRule type="cellIs" dxfId="956" priority="268" operator="equal">
      <formula>1</formula>
    </cfRule>
    <cfRule type="cellIs" dxfId="955" priority="269" operator="equal">
      <formula>19</formula>
    </cfRule>
    <cfRule type="cellIs" dxfId="954" priority="270" operator="equal">
      <formula>20</formula>
    </cfRule>
  </conditionalFormatting>
  <conditionalFormatting sqref="H16">
    <cfRule type="cellIs" dxfId="953" priority="265" operator="equal">
      <formula>1</formula>
    </cfRule>
    <cfRule type="cellIs" dxfId="952" priority="266" operator="equal">
      <formula>19</formula>
    </cfRule>
    <cfRule type="cellIs" dxfId="951" priority="267" operator="equal">
      <formula>20</formula>
    </cfRule>
  </conditionalFormatting>
  <conditionalFormatting sqref="H48">
    <cfRule type="cellIs" dxfId="950" priority="262" operator="equal">
      <formula>1</formula>
    </cfRule>
    <cfRule type="cellIs" dxfId="949" priority="263" operator="equal">
      <formula>19</formula>
    </cfRule>
    <cfRule type="cellIs" dxfId="948" priority="264" operator="equal">
      <formula>20</formula>
    </cfRule>
  </conditionalFormatting>
  <conditionalFormatting sqref="H48">
    <cfRule type="cellIs" dxfId="947" priority="259" operator="equal">
      <formula>1</formula>
    </cfRule>
    <cfRule type="cellIs" dxfId="946" priority="260" operator="equal">
      <formula>19</formula>
    </cfRule>
    <cfRule type="cellIs" dxfId="945" priority="261" operator="equal">
      <formula>20</formula>
    </cfRule>
  </conditionalFormatting>
  <conditionalFormatting sqref="H48">
    <cfRule type="cellIs" dxfId="944" priority="256" operator="equal">
      <formula>1</formula>
    </cfRule>
    <cfRule type="cellIs" dxfId="943" priority="257" operator="equal">
      <formula>19</formula>
    </cfRule>
    <cfRule type="cellIs" dxfId="942" priority="258" operator="equal">
      <formula>20</formula>
    </cfRule>
  </conditionalFormatting>
  <conditionalFormatting sqref="H48">
    <cfRule type="cellIs" dxfId="941" priority="253" operator="equal">
      <formula>1</formula>
    </cfRule>
    <cfRule type="cellIs" dxfId="940" priority="254" operator="equal">
      <formula>19</formula>
    </cfRule>
    <cfRule type="cellIs" dxfId="939" priority="255" operator="equal">
      <formula>20</formula>
    </cfRule>
  </conditionalFormatting>
  <conditionalFormatting sqref="H48">
    <cfRule type="cellIs" dxfId="938" priority="250" operator="equal">
      <formula>1</formula>
    </cfRule>
    <cfRule type="cellIs" dxfId="937" priority="251" operator="equal">
      <formula>19</formula>
    </cfRule>
    <cfRule type="cellIs" dxfId="936" priority="252" operator="equal">
      <formula>20</formula>
    </cfRule>
  </conditionalFormatting>
  <conditionalFormatting sqref="H48">
    <cfRule type="cellIs" dxfId="935" priority="247" operator="equal">
      <formula>1</formula>
    </cfRule>
    <cfRule type="cellIs" dxfId="934" priority="248" operator="equal">
      <formula>19</formula>
    </cfRule>
    <cfRule type="cellIs" dxfId="933" priority="249" operator="equal">
      <formula>20</formula>
    </cfRule>
  </conditionalFormatting>
  <conditionalFormatting sqref="H48">
    <cfRule type="cellIs" dxfId="932" priority="244" operator="equal">
      <formula>1</formula>
    </cfRule>
    <cfRule type="cellIs" dxfId="931" priority="245" operator="equal">
      <formula>19</formula>
    </cfRule>
    <cfRule type="cellIs" dxfId="930" priority="246" operator="equal">
      <formula>20</formula>
    </cfRule>
  </conditionalFormatting>
  <conditionalFormatting sqref="H48">
    <cfRule type="cellIs" dxfId="929" priority="241" operator="equal">
      <formula>1</formula>
    </cfRule>
    <cfRule type="cellIs" dxfId="928" priority="242" operator="equal">
      <formula>19</formula>
    </cfRule>
    <cfRule type="cellIs" dxfId="927" priority="243" operator="equal">
      <formula>20</formula>
    </cfRule>
  </conditionalFormatting>
  <conditionalFormatting sqref="H48">
    <cfRule type="cellIs" dxfId="926" priority="238" operator="equal">
      <formula>1</formula>
    </cfRule>
    <cfRule type="cellIs" dxfId="925" priority="239" operator="equal">
      <formula>19</formula>
    </cfRule>
    <cfRule type="cellIs" dxfId="924" priority="240" operator="equal">
      <formula>20</formula>
    </cfRule>
  </conditionalFormatting>
  <conditionalFormatting sqref="H48">
    <cfRule type="cellIs" dxfId="923" priority="235" operator="equal">
      <formula>1</formula>
    </cfRule>
    <cfRule type="cellIs" dxfId="922" priority="236" operator="equal">
      <formula>19</formula>
    </cfRule>
    <cfRule type="cellIs" dxfId="921" priority="237" operator="equal">
      <formula>20</formula>
    </cfRule>
  </conditionalFormatting>
  <conditionalFormatting sqref="H48">
    <cfRule type="cellIs" dxfId="920" priority="232" operator="equal">
      <formula>1</formula>
    </cfRule>
    <cfRule type="cellIs" dxfId="919" priority="233" operator="equal">
      <formula>19</formula>
    </cfRule>
    <cfRule type="cellIs" dxfId="918" priority="234" operator="equal">
      <formula>20</formula>
    </cfRule>
  </conditionalFormatting>
  <conditionalFormatting sqref="H48">
    <cfRule type="cellIs" dxfId="917" priority="229" operator="equal">
      <formula>1</formula>
    </cfRule>
    <cfRule type="cellIs" dxfId="916" priority="230" operator="equal">
      <formula>19</formula>
    </cfRule>
    <cfRule type="cellIs" dxfId="915" priority="231" operator="equal">
      <formula>20</formula>
    </cfRule>
  </conditionalFormatting>
  <conditionalFormatting sqref="H48">
    <cfRule type="cellIs" dxfId="914" priority="226" operator="equal">
      <formula>1</formula>
    </cfRule>
    <cfRule type="cellIs" dxfId="913" priority="227" operator="equal">
      <formula>19</formula>
    </cfRule>
    <cfRule type="cellIs" dxfId="912" priority="228" operator="equal">
      <formula>20</formula>
    </cfRule>
  </conditionalFormatting>
  <conditionalFormatting sqref="H48">
    <cfRule type="cellIs" dxfId="911" priority="223" operator="equal">
      <formula>1</formula>
    </cfRule>
    <cfRule type="cellIs" dxfId="910" priority="224" operator="equal">
      <formula>19</formula>
    </cfRule>
    <cfRule type="cellIs" dxfId="909" priority="225" operator="equal">
      <formula>20</formula>
    </cfRule>
  </conditionalFormatting>
  <conditionalFormatting sqref="H48">
    <cfRule type="cellIs" dxfId="908" priority="220" operator="equal">
      <formula>1</formula>
    </cfRule>
    <cfRule type="cellIs" dxfId="907" priority="221" operator="equal">
      <formula>19</formula>
    </cfRule>
    <cfRule type="cellIs" dxfId="906" priority="222" operator="equal">
      <formula>20</formula>
    </cfRule>
  </conditionalFormatting>
  <conditionalFormatting sqref="H55">
    <cfRule type="cellIs" dxfId="905" priority="217" operator="equal">
      <formula>1</formula>
    </cfRule>
    <cfRule type="cellIs" dxfId="904" priority="218" operator="equal">
      <formula>19</formula>
    </cfRule>
    <cfRule type="cellIs" dxfId="903" priority="219" operator="equal">
      <formula>20</formula>
    </cfRule>
  </conditionalFormatting>
  <conditionalFormatting sqref="H56">
    <cfRule type="cellIs" dxfId="902" priority="214" operator="equal">
      <formula>1</formula>
    </cfRule>
    <cfRule type="cellIs" dxfId="901" priority="215" operator="equal">
      <formula>19</formula>
    </cfRule>
    <cfRule type="cellIs" dxfId="900" priority="216" operator="equal">
      <formula>20</formula>
    </cfRule>
  </conditionalFormatting>
  <conditionalFormatting sqref="H57">
    <cfRule type="cellIs" dxfId="899" priority="211" operator="equal">
      <formula>1</formula>
    </cfRule>
    <cfRule type="cellIs" dxfId="898" priority="212" operator="equal">
      <formula>19</formula>
    </cfRule>
    <cfRule type="cellIs" dxfId="897" priority="213" operator="equal">
      <formula>20</formula>
    </cfRule>
  </conditionalFormatting>
  <conditionalFormatting sqref="H55">
    <cfRule type="cellIs" dxfId="896" priority="208" operator="equal">
      <formula>1</formula>
    </cfRule>
    <cfRule type="cellIs" dxfId="895" priority="209" operator="equal">
      <formula>19</formula>
    </cfRule>
    <cfRule type="cellIs" dxfId="894" priority="210" operator="equal">
      <formula>20</formula>
    </cfRule>
  </conditionalFormatting>
  <conditionalFormatting sqref="H56">
    <cfRule type="cellIs" dxfId="893" priority="205" operator="equal">
      <formula>1</formula>
    </cfRule>
    <cfRule type="cellIs" dxfId="892" priority="206" operator="equal">
      <formula>19</formula>
    </cfRule>
    <cfRule type="cellIs" dxfId="891" priority="207" operator="equal">
      <formula>20</formula>
    </cfRule>
  </conditionalFormatting>
  <conditionalFormatting sqref="H57">
    <cfRule type="cellIs" dxfId="890" priority="202" operator="equal">
      <formula>1</formula>
    </cfRule>
    <cfRule type="cellIs" dxfId="889" priority="203" operator="equal">
      <formula>19</formula>
    </cfRule>
    <cfRule type="cellIs" dxfId="888" priority="204" operator="equal">
      <formula>20</formula>
    </cfRule>
  </conditionalFormatting>
  <conditionalFormatting sqref="H58">
    <cfRule type="cellIs" dxfId="887" priority="199" operator="equal">
      <formula>1</formula>
    </cfRule>
    <cfRule type="cellIs" dxfId="886" priority="200" operator="equal">
      <formula>19</formula>
    </cfRule>
    <cfRule type="cellIs" dxfId="885" priority="201" operator="equal">
      <formula>20</formula>
    </cfRule>
  </conditionalFormatting>
  <conditionalFormatting sqref="H55">
    <cfRule type="cellIs" dxfId="884" priority="196" operator="equal">
      <formula>1</formula>
    </cfRule>
    <cfRule type="cellIs" dxfId="883" priority="197" operator="equal">
      <formula>19</formula>
    </cfRule>
    <cfRule type="cellIs" dxfId="882" priority="198" operator="equal">
      <formula>20</formula>
    </cfRule>
  </conditionalFormatting>
  <conditionalFormatting sqref="H56">
    <cfRule type="cellIs" dxfId="881" priority="193" operator="equal">
      <formula>1</formula>
    </cfRule>
    <cfRule type="cellIs" dxfId="880" priority="194" operator="equal">
      <formula>19</formula>
    </cfRule>
    <cfRule type="cellIs" dxfId="879" priority="195" operator="equal">
      <formula>20</formula>
    </cfRule>
  </conditionalFormatting>
  <conditionalFormatting sqref="H57">
    <cfRule type="cellIs" dxfId="878" priority="190" operator="equal">
      <formula>1</formula>
    </cfRule>
    <cfRule type="cellIs" dxfId="877" priority="191" operator="equal">
      <formula>19</formula>
    </cfRule>
    <cfRule type="cellIs" dxfId="876" priority="192" operator="equal">
      <formula>20</formula>
    </cfRule>
  </conditionalFormatting>
  <conditionalFormatting sqref="H58">
    <cfRule type="cellIs" dxfId="875" priority="187" operator="equal">
      <formula>1</formula>
    </cfRule>
    <cfRule type="cellIs" dxfId="874" priority="188" operator="equal">
      <formula>19</formula>
    </cfRule>
    <cfRule type="cellIs" dxfId="873" priority="189" operator="equal">
      <formula>20</formula>
    </cfRule>
  </conditionalFormatting>
  <conditionalFormatting sqref="H55">
    <cfRule type="cellIs" dxfId="872" priority="184" operator="equal">
      <formula>1</formula>
    </cfRule>
    <cfRule type="cellIs" dxfId="871" priority="185" operator="equal">
      <formula>19</formula>
    </cfRule>
    <cfRule type="cellIs" dxfId="870" priority="186" operator="equal">
      <formula>20</formula>
    </cfRule>
  </conditionalFormatting>
  <conditionalFormatting sqref="H56">
    <cfRule type="cellIs" dxfId="869" priority="181" operator="equal">
      <formula>1</formula>
    </cfRule>
    <cfRule type="cellIs" dxfId="868" priority="182" operator="equal">
      <formula>19</formula>
    </cfRule>
    <cfRule type="cellIs" dxfId="867" priority="183" operator="equal">
      <formula>20</formula>
    </cfRule>
  </conditionalFormatting>
  <conditionalFormatting sqref="H57">
    <cfRule type="cellIs" dxfId="866" priority="178" operator="equal">
      <formula>1</formula>
    </cfRule>
    <cfRule type="cellIs" dxfId="865" priority="179" operator="equal">
      <formula>19</formula>
    </cfRule>
    <cfRule type="cellIs" dxfId="864" priority="180" operator="equal">
      <formula>20</formula>
    </cfRule>
  </conditionalFormatting>
  <conditionalFormatting sqref="H58">
    <cfRule type="cellIs" dxfId="863" priority="175" operator="equal">
      <formula>1</formula>
    </cfRule>
    <cfRule type="cellIs" dxfId="862" priority="176" operator="equal">
      <formula>19</formula>
    </cfRule>
    <cfRule type="cellIs" dxfId="861" priority="177" operator="equal">
      <formula>20</formula>
    </cfRule>
  </conditionalFormatting>
  <conditionalFormatting sqref="H55">
    <cfRule type="cellIs" dxfId="860" priority="172" operator="equal">
      <formula>1</formula>
    </cfRule>
    <cfRule type="cellIs" dxfId="859" priority="173" operator="equal">
      <formula>19</formula>
    </cfRule>
    <cfRule type="cellIs" dxfId="858" priority="174" operator="equal">
      <formula>20</formula>
    </cfRule>
  </conditionalFormatting>
  <conditionalFormatting sqref="H56">
    <cfRule type="cellIs" dxfId="857" priority="169" operator="equal">
      <formula>1</formula>
    </cfRule>
    <cfRule type="cellIs" dxfId="856" priority="170" operator="equal">
      <formula>19</formula>
    </cfRule>
    <cfRule type="cellIs" dxfId="855" priority="171" operator="equal">
      <formula>20</formula>
    </cfRule>
  </conditionalFormatting>
  <conditionalFormatting sqref="H57">
    <cfRule type="cellIs" dxfId="854" priority="166" operator="equal">
      <formula>1</formula>
    </cfRule>
    <cfRule type="cellIs" dxfId="853" priority="167" operator="equal">
      <formula>19</formula>
    </cfRule>
    <cfRule type="cellIs" dxfId="852" priority="168" operator="equal">
      <formula>20</formula>
    </cfRule>
  </conditionalFormatting>
  <conditionalFormatting sqref="H58">
    <cfRule type="cellIs" dxfId="851" priority="163" operator="equal">
      <formula>1</formula>
    </cfRule>
    <cfRule type="cellIs" dxfId="850" priority="164" operator="equal">
      <formula>19</formula>
    </cfRule>
    <cfRule type="cellIs" dxfId="849" priority="165" operator="equal">
      <formula>20</formula>
    </cfRule>
  </conditionalFormatting>
  <conditionalFormatting sqref="H55">
    <cfRule type="cellIs" dxfId="848" priority="160" operator="equal">
      <formula>1</formula>
    </cfRule>
    <cfRule type="cellIs" dxfId="847" priority="161" operator="equal">
      <formula>19</formula>
    </cfRule>
    <cfRule type="cellIs" dxfId="846" priority="162" operator="equal">
      <formula>20</formula>
    </cfRule>
  </conditionalFormatting>
  <conditionalFormatting sqref="H56">
    <cfRule type="cellIs" dxfId="845" priority="157" operator="equal">
      <formula>1</formula>
    </cfRule>
    <cfRule type="cellIs" dxfId="844" priority="158" operator="equal">
      <formula>19</formula>
    </cfRule>
    <cfRule type="cellIs" dxfId="843" priority="159" operator="equal">
      <formula>20</formula>
    </cfRule>
  </conditionalFormatting>
  <conditionalFormatting sqref="H57">
    <cfRule type="cellIs" dxfId="842" priority="154" operator="equal">
      <formula>1</formula>
    </cfRule>
    <cfRule type="cellIs" dxfId="841" priority="155" operator="equal">
      <formula>19</formula>
    </cfRule>
    <cfRule type="cellIs" dxfId="840" priority="156" operator="equal">
      <formula>20</formula>
    </cfRule>
  </conditionalFormatting>
  <conditionalFormatting sqref="H58">
    <cfRule type="cellIs" dxfId="839" priority="151" operator="equal">
      <formula>1</formula>
    </cfRule>
    <cfRule type="cellIs" dxfId="838" priority="152" operator="equal">
      <formula>19</formula>
    </cfRule>
    <cfRule type="cellIs" dxfId="837" priority="153" operator="equal">
      <formula>20</formula>
    </cfRule>
  </conditionalFormatting>
  <conditionalFormatting sqref="H56">
    <cfRule type="cellIs" dxfId="836" priority="148" operator="equal">
      <formula>1</formula>
    </cfRule>
    <cfRule type="cellIs" dxfId="835" priority="149" operator="equal">
      <formula>19</formula>
    </cfRule>
    <cfRule type="cellIs" dxfId="834" priority="150" operator="equal">
      <formula>20</formula>
    </cfRule>
  </conditionalFormatting>
  <conditionalFormatting sqref="H57">
    <cfRule type="cellIs" dxfId="833" priority="145" operator="equal">
      <formula>1</formula>
    </cfRule>
    <cfRule type="cellIs" dxfId="832" priority="146" operator="equal">
      <formula>19</formula>
    </cfRule>
    <cfRule type="cellIs" dxfId="831" priority="147" operator="equal">
      <formula>20</formula>
    </cfRule>
  </conditionalFormatting>
  <conditionalFormatting sqref="H58">
    <cfRule type="cellIs" dxfId="830" priority="142" operator="equal">
      <formula>1</formula>
    </cfRule>
    <cfRule type="cellIs" dxfId="829" priority="143" operator="equal">
      <formula>19</formula>
    </cfRule>
    <cfRule type="cellIs" dxfId="828" priority="144" operator="equal">
      <formula>20</formula>
    </cfRule>
  </conditionalFormatting>
  <conditionalFormatting sqref="H56">
    <cfRule type="cellIs" dxfId="827" priority="139" operator="equal">
      <formula>1</formula>
    </cfRule>
    <cfRule type="cellIs" dxfId="826" priority="140" operator="equal">
      <formula>19</formula>
    </cfRule>
    <cfRule type="cellIs" dxfId="825" priority="141" operator="equal">
      <formula>20</formula>
    </cfRule>
  </conditionalFormatting>
  <conditionalFormatting sqref="H57">
    <cfRule type="cellIs" dxfId="824" priority="136" operator="equal">
      <formula>1</formula>
    </cfRule>
    <cfRule type="cellIs" dxfId="823" priority="137" operator="equal">
      <formula>19</formula>
    </cfRule>
    <cfRule type="cellIs" dxfId="822" priority="138" operator="equal">
      <formula>20</formula>
    </cfRule>
  </conditionalFormatting>
  <conditionalFormatting sqref="H58">
    <cfRule type="cellIs" dxfId="821" priority="133" operator="equal">
      <formula>1</formula>
    </cfRule>
    <cfRule type="cellIs" dxfId="820" priority="134" operator="equal">
      <formula>19</formula>
    </cfRule>
    <cfRule type="cellIs" dxfId="819" priority="135" operator="equal">
      <formula>20</formula>
    </cfRule>
  </conditionalFormatting>
  <conditionalFormatting sqref="H55">
    <cfRule type="cellIs" dxfId="818" priority="130" operator="equal">
      <formula>1</formula>
    </cfRule>
    <cfRule type="cellIs" dxfId="817" priority="131" operator="equal">
      <formula>19</formula>
    </cfRule>
    <cfRule type="cellIs" dxfId="816" priority="132" operator="equal">
      <formula>20</formula>
    </cfRule>
  </conditionalFormatting>
  <conditionalFormatting sqref="H56">
    <cfRule type="cellIs" dxfId="815" priority="127" operator="equal">
      <formula>1</formula>
    </cfRule>
    <cfRule type="cellIs" dxfId="814" priority="128" operator="equal">
      <formula>19</formula>
    </cfRule>
    <cfRule type="cellIs" dxfId="813" priority="129" operator="equal">
      <formula>20</formula>
    </cfRule>
  </conditionalFormatting>
  <conditionalFormatting sqref="H57">
    <cfRule type="cellIs" dxfId="812" priority="124" operator="equal">
      <formula>1</formula>
    </cfRule>
    <cfRule type="cellIs" dxfId="811" priority="125" operator="equal">
      <formula>19</formula>
    </cfRule>
    <cfRule type="cellIs" dxfId="810" priority="126" operator="equal">
      <formula>20</formula>
    </cfRule>
  </conditionalFormatting>
  <conditionalFormatting sqref="H58">
    <cfRule type="cellIs" dxfId="809" priority="121" operator="equal">
      <formula>1</formula>
    </cfRule>
    <cfRule type="cellIs" dxfId="808" priority="122" operator="equal">
      <formula>19</formula>
    </cfRule>
    <cfRule type="cellIs" dxfId="807" priority="123" operator="equal">
      <formula>20</formula>
    </cfRule>
  </conditionalFormatting>
  <conditionalFormatting sqref="H56">
    <cfRule type="cellIs" dxfId="806" priority="118" operator="equal">
      <formula>1</formula>
    </cfRule>
    <cfRule type="cellIs" dxfId="805" priority="119" operator="equal">
      <formula>19</formula>
    </cfRule>
    <cfRule type="cellIs" dxfId="804" priority="120" operator="equal">
      <formula>20</formula>
    </cfRule>
  </conditionalFormatting>
  <conditionalFormatting sqref="H57">
    <cfRule type="cellIs" dxfId="803" priority="115" operator="equal">
      <formula>1</formula>
    </cfRule>
    <cfRule type="cellIs" dxfId="802" priority="116" operator="equal">
      <formula>19</formula>
    </cfRule>
    <cfRule type="cellIs" dxfId="801" priority="117" operator="equal">
      <formula>20</formula>
    </cfRule>
  </conditionalFormatting>
  <conditionalFormatting sqref="H58">
    <cfRule type="cellIs" dxfId="800" priority="112" operator="equal">
      <formula>1</formula>
    </cfRule>
    <cfRule type="cellIs" dxfId="799" priority="113" operator="equal">
      <formula>19</formula>
    </cfRule>
    <cfRule type="cellIs" dxfId="798" priority="114" operator="equal">
      <formula>20</formula>
    </cfRule>
  </conditionalFormatting>
  <conditionalFormatting sqref="H55">
    <cfRule type="cellIs" dxfId="797" priority="109" operator="equal">
      <formula>1</formula>
    </cfRule>
    <cfRule type="cellIs" dxfId="796" priority="110" operator="equal">
      <formula>19</formula>
    </cfRule>
    <cfRule type="cellIs" dxfId="795" priority="111" operator="equal">
      <formula>20</formula>
    </cfRule>
  </conditionalFormatting>
  <conditionalFormatting sqref="H55">
    <cfRule type="cellIs" dxfId="794" priority="106" operator="equal">
      <formula>1</formula>
    </cfRule>
    <cfRule type="cellIs" dxfId="793" priority="107" operator="equal">
      <formula>19</formula>
    </cfRule>
    <cfRule type="cellIs" dxfId="792" priority="108" operator="equal">
      <formula>20</formula>
    </cfRule>
  </conditionalFormatting>
  <conditionalFormatting sqref="H57">
    <cfRule type="cellIs" dxfId="791" priority="103" operator="equal">
      <formula>1</formula>
    </cfRule>
    <cfRule type="cellIs" dxfId="790" priority="104" operator="equal">
      <formula>19</formula>
    </cfRule>
    <cfRule type="cellIs" dxfId="789" priority="105" operator="equal">
      <formula>20</formula>
    </cfRule>
  </conditionalFormatting>
  <conditionalFormatting sqref="H58">
    <cfRule type="cellIs" dxfId="788" priority="100" operator="equal">
      <formula>1</formula>
    </cfRule>
    <cfRule type="cellIs" dxfId="787" priority="101" operator="equal">
      <formula>19</formula>
    </cfRule>
    <cfRule type="cellIs" dxfId="786" priority="102" operator="equal">
      <formula>20</formula>
    </cfRule>
  </conditionalFormatting>
  <conditionalFormatting sqref="H57">
    <cfRule type="cellIs" dxfId="785" priority="97" operator="equal">
      <formula>1</formula>
    </cfRule>
    <cfRule type="cellIs" dxfId="784" priority="98" operator="equal">
      <formula>19</formula>
    </cfRule>
    <cfRule type="cellIs" dxfId="783" priority="99" operator="equal">
      <formula>20</formula>
    </cfRule>
  </conditionalFormatting>
  <conditionalFormatting sqref="H58">
    <cfRule type="cellIs" dxfId="782" priority="94" operator="equal">
      <formula>1</formula>
    </cfRule>
    <cfRule type="cellIs" dxfId="781" priority="95" operator="equal">
      <formula>19</formula>
    </cfRule>
    <cfRule type="cellIs" dxfId="780" priority="96" operator="equal">
      <formula>20</formula>
    </cfRule>
  </conditionalFormatting>
  <conditionalFormatting sqref="H56">
    <cfRule type="cellIs" dxfId="779" priority="91" operator="equal">
      <formula>1</formula>
    </cfRule>
    <cfRule type="cellIs" dxfId="778" priority="92" operator="equal">
      <formula>19</formula>
    </cfRule>
    <cfRule type="cellIs" dxfId="777" priority="93" operator="equal">
      <formula>20</formula>
    </cfRule>
  </conditionalFormatting>
  <conditionalFormatting sqref="H55">
    <cfRule type="cellIs" dxfId="776" priority="88" operator="equal">
      <formula>1</formula>
    </cfRule>
    <cfRule type="cellIs" dxfId="775" priority="89" operator="equal">
      <formula>19</formula>
    </cfRule>
    <cfRule type="cellIs" dxfId="774" priority="90" operator="equal">
      <formula>20</formula>
    </cfRule>
  </conditionalFormatting>
  <conditionalFormatting sqref="H57">
    <cfRule type="cellIs" dxfId="773" priority="85" operator="equal">
      <formula>1</formula>
    </cfRule>
    <cfRule type="cellIs" dxfId="772" priority="86" operator="equal">
      <formula>19</formula>
    </cfRule>
    <cfRule type="cellIs" dxfId="771" priority="87" operator="equal">
      <formula>20</formula>
    </cfRule>
  </conditionalFormatting>
  <conditionalFormatting sqref="H58">
    <cfRule type="cellIs" dxfId="770" priority="82" operator="equal">
      <formula>1</formula>
    </cfRule>
    <cfRule type="cellIs" dxfId="769" priority="83" operator="equal">
      <formula>19</formula>
    </cfRule>
    <cfRule type="cellIs" dxfId="768" priority="84" operator="equal">
      <formula>20</formula>
    </cfRule>
  </conditionalFormatting>
  <conditionalFormatting sqref="H57">
    <cfRule type="cellIs" dxfId="767" priority="79" operator="equal">
      <formula>1</formula>
    </cfRule>
    <cfRule type="cellIs" dxfId="766" priority="80" operator="equal">
      <formula>19</formula>
    </cfRule>
    <cfRule type="cellIs" dxfId="765" priority="81" operator="equal">
      <formula>20</formula>
    </cfRule>
  </conditionalFormatting>
  <conditionalFormatting sqref="H58">
    <cfRule type="cellIs" dxfId="764" priority="76" operator="equal">
      <formula>1</formula>
    </cfRule>
    <cfRule type="cellIs" dxfId="763" priority="77" operator="equal">
      <formula>19</formula>
    </cfRule>
    <cfRule type="cellIs" dxfId="762" priority="78" operator="equal">
      <formula>20</formula>
    </cfRule>
  </conditionalFormatting>
  <conditionalFormatting sqref="H56">
    <cfRule type="cellIs" dxfId="761" priority="73" operator="equal">
      <formula>1</formula>
    </cfRule>
    <cfRule type="cellIs" dxfId="760" priority="74" operator="equal">
      <formula>19</formula>
    </cfRule>
    <cfRule type="cellIs" dxfId="759" priority="75" operator="equal">
      <formula>20</formula>
    </cfRule>
  </conditionalFormatting>
  <conditionalFormatting sqref="H55">
    <cfRule type="cellIs" dxfId="758" priority="70" operator="equal">
      <formula>1</formula>
    </cfRule>
    <cfRule type="cellIs" dxfId="757" priority="71" operator="equal">
      <formula>19</formula>
    </cfRule>
    <cfRule type="cellIs" dxfId="756" priority="72" operator="equal">
      <formula>20</formula>
    </cfRule>
  </conditionalFormatting>
  <conditionalFormatting sqref="H56">
    <cfRule type="cellIs" dxfId="755" priority="67" operator="equal">
      <formula>1</formula>
    </cfRule>
    <cfRule type="cellIs" dxfId="754" priority="68" operator="equal">
      <formula>19</formula>
    </cfRule>
    <cfRule type="cellIs" dxfId="753" priority="69" operator="equal">
      <formula>20</formula>
    </cfRule>
  </conditionalFormatting>
  <conditionalFormatting sqref="H58">
    <cfRule type="cellIs" dxfId="752" priority="64" operator="equal">
      <formula>1</formula>
    </cfRule>
    <cfRule type="cellIs" dxfId="751" priority="65" operator="equal">
      <formula>19</formula>
    </cfRule>
    <cfRule type="cellIs" dxfId="750" priority="66" operator="equal">
      <formula>20</formula>
    </cfRule>
  </conditionalFormatting>
  <conditionalFormatting sqref="H58">
    <cfRule type="cellIs" dxfId="749" priority="61" operator="equal">
      <formula>1</formula>
    </cfRule>
    <cfRule type="cellIs" dxfId="748" priority="62" operator="equal">
      <formula>19</formula>
    </cfRule>
    <cfRule type="cellIs" dxfId="747" priority="63" operator="equal">
      <formula>20</formula>
    </cfRule>
  </conditionalFormatting>
  <conditionalFormatting sqref="H57">
    <cfRule type="cellIs" dxfId="746" priority="58" operator="equal">
      <formula>1</formula>
    </cfRule>
    <cfRule type="cellIs" dxfId="745" priority="59" operator="equal">
      <formula>19</formula>
    </cfRule>
    <cfRule type="cellIs" dxfId="744" priority="60" operator="equal">
      <formula>20</formula>
    </cfRule>
  </conditionalFormatting>
  <conditionalFormatting sqref="H47">
    <cfRule type="cellIs" dxfId="743" priority="55" operator="equal">
      <formula>1</formula>
    </cfRule>
    <cfRule type="cellIs" dxfId="742" priority="56" operator="equal">
      <formula>19</formula>
    </cfRule>
    <cfRule type="cellIs" dxfId="741" priority="57" operator="equal">
      <formula>20</formula>
    </cfRule>
  </conditionalFormatting>
  <conditionalFormatting sqref="H47">
    <cfRule type="cellIs" dxfId="740" priority="52" operator="equal">
      <formula>1</formula>
    </cfRule>
    <cfRule type="cellIs" dxfId="739" priority="53" operator="equal">
      <formula>19</formula>
    </cfRule>
    <cfRule type="cellIs" dxfId="738" priority="54" operator="equal">
      <formula>20</formula>
    </cfRule>
  </conditionalFormatting>
  <conditionalFormatting sqref="H47">
    <cfRule type="cellIs" dxfId="737" priority="49" operator="equal">
      <formula>1</formula>
    </cfRule>
    <cfRule type="cellIs" dxfId="736" priority="50" operator="equal">
      <formula>19</formula>
    </cfRule>
    <cfRule type="cellIs" dxfId="735" priority="51" operator="equal">
      <formula>20</formula>
    </cfRule>
  </conditionalFormatting>
  <conditionalFormatting sqref="H47">
    <cfRule type="cellIs" dxfId="734" priority="46" operator="equal">
      <formula>1</formula>
    </cfRule>
    <cfRule type="cellIs" dxfId="733" priority="47" operator="equal">
      <formula>19</formula>
    </cfRule>
    <cfRule type="cellIs" dxfId="732" priority="48" operator="equal">
      <formula>20</formula>
    </cfRule>
  </conditionalFormatting>
  <conditionalFormatting sqref="H47">
    <cfRule type="cellIs" dxfId="731" priority="43" operator="equal">
      <formula>1</formula>
    </cfRule>
    <cfRule type="cellIs" dxfId="730" priority="44" operator="equal">
      <formula>19</formula>
    </cfRule>
    <cfRule type="cellIs" dxfId="729" priority="45" operator="equal">
      <formula>20</formula>
    </cfRule>
  </conditionalFormatting>
  <conditionalFormatting sqref="H47">
    <cfRule type="cellIs" dxfId="728" priority="40" operator="equal">
      <formula>1</formula>
    </cfRule>
    <cfRule type="cellIs" dxfId="727" priority="41" operator="equal">
      <formula>19</formula>
    </cfRule>
    <cfRule type="cellIs" dxfId="726" priority="42" operator="equal">
      <formula>20</formula>
    </cfRule>
  </conditionalFormatting>
  <conditionalFormatting sqref="H47">
    <cfRule type="cellIs" dxfId="725" priority="37" operator="equal">
      <formula>1</formula>
    </cfRule>
    <cfRule type="cellIs" dxfId="724" priority="38" operator="equal">
      <formula>19</formula>
    </cfRule>
    <cfRule type="cellIs" dxfId="723" priority="39" operator="equal">
      <formula>20</formula>
    </cfRule>
  </conditionalFormatting>
  <conditionalFormatting sqref="H47">
    <cfRule type="cellIs" dxfId="722" priority="34" operator="equal">
      <formula>1</formula>
    </cfRule>
    <cfRule type="cellIs" dxfId="721" priority="35" operator="equal">
      <formula>19</formula>
    </cfRule>
    <cfRule type="cellIs" dxfId="720" priority="36" operator="equal">
      <formula>20</formula>
    </cfRule>
  </conditionalFormatting>
  <conditionalFormatting sqref="H47">
    <cfRule type="cellIs" dxfId="719" priority="31" operator="equal">
      <formula>1</formula>
    </cfRule>
    <cfRule type="cellIs" dxfId="718" priority="32" operator="equal">
      <formula>19</formula>
    </cfRule>
    <cfRule type="cellIs" dxfId="717" priority="33" operator="equal">
      <formula>20</formula>
    </cfRule>
  </conditionalFormatting>
  <conditionalFormatting sqref="H47">
    <cfRule type="cellIs" dxfId="716" priority="28" operator="equal">
      <formula>1</formula>
    </cfRule>
    <cfRule type="cellIs" dxfId="715" priority="29" operator="equal">
      <formula>19</formula>
    </cfRule>
    <cfRule type="cellIs" dxfId="714" priority="30" operator="equal">
      <formula>20</formula>
    </cfRule>
  </conditionalFormatting>
  <conditionalFormatting sqref="H47">
    <cfRule type="cellIs" dxfId="713" priority="25" operator="equal">
      <formula>1</formula>
    </cfRule>
    <cfRule type="cellIs" dxfId="712" priority="26" operator="equal">
      <formula>19</formula>
    </cfRule>
    <cfRule type="cellIs" dxfId="711" priority="27" operator="equal">
      <formula>20</formula>
    </cfRule>
  </conditionalFormatting>
  <conditionalFormatting sqref="H47">
    <cfRule type="cellIs" dxfId="710" priority="22" operator="equal">
      <formula>1</formula>
    </cfRule>
    <cfRule type="cellIs" dxfId="709" priority="23" operator="equal">
      <formula>19</formula>
    </cfRule>
    <cfRule type="cellIs" dxfId="708" priority="24" operator="equal">
      <formula>20</formula>
    </cfRule>
  </conditionalFormatting>
  <conditionalFormatting sqref="H47">
    <cfRule type="cellIs" dxfId="707" priority="19" operator="equal">
      <formula>1</formula>
    </cfRule>
    <cfRule type="cellIs" dxfId="706" priority="20" operator="equal">
      <formula>19</formula>
    </cfRule>
    <cfRule type="cellIs" dxfId="705" priority="21" operator="equal">
      <formula>20</formula>
    </cfRule>
  </conditionalFormatting>
  <conditionalFormatting sqref="H47">
    <cfRule type="cellIs" dxfId="704" priority="16" operator="equal">
      <formula>1</formula>
    </cfRule>
    <cfRule type="cellIs" dxfId="703" priority="17" operator="equal">
      <formula>19</formula>
    </cfRule>
    <cfRule type="cellIs" dxfId="702" priority="18" operator="equal">
      <formula>20</formula>
    </cfRule>
  </conditionalFormatting>
  <conditionalFormatting sqref="H47">
    <cfRule type="cellIs" dxfId="701" priority="13" operator="equal">
      <formula>1</formula>
    </cfRule>
    <cfRule type="cellIs" dxfId="700" priority="14" operator="equal">
      <formula>19</formula>
    </cfRule>
    <cfRule type="cellIs" dxfId="699" priority="15" operator="equal">
      <formula>20</formula>
    </cfRule>
  </conditionalFormatting>
  <conditionalFormatting sqref="H9">
    <cfRule type="cellIs" dxfId="698" priority="7" operator="equal">
      <formula>1</formula>
    </cfRule>
    <cfRule type="cellIs" dxfId="697" priority="8" operator="equal">
      <formula>19</formula>
    </cfRule>
    <cfRule type="cellIs" dxfId="696" priority="9" operator="equal">
      <formula>20</formula>
    </cfRule>
  </conditionalFormatting>
  <conditionalFormatting sqref="H9">
    <cfRule type="cellIs" dxfId="695" priority="10" operator="equal">
      <formula>1</formula>
    </cfRule>
    <cfRule type="cellIs" dxfId="694" priority="11" operator="equal">
      <formula>19</formula>
    </cfRule>
    <cfRule type="cellIs" dxfId="693" priority="12" operator="equal">
      <formula>20</formula>
    </cfRule>
  </conditionalFormatting>
  <conditionalFormatting sqref="H9">
    <cfRule type="cellIs" dxfId="692" priority="1" operator="equal">
      <formula>1</formula>
    </cfRule>
    <cfRule type="cellIs" dxfId="691" priority="2" operator="equal">
      <formula>19</formula>
    </cfRule>
    <cfRule type="cellIs" dxfId="690" priority="3" operator="equal">
      <formula>20</formula>
    </cfRule>
  </conditionalFormatting>
  <conditionalFormatting sqref="H9">
    <cfRule type="cellIs" dxfId="689" priority="4" operator="equal">
      <formula>1</formula>
    </cfRule>
    <cfRule type="cellIs" dxfId="688" priority="5" operator="equal">
      <formula>19</formula>
    </cfRule>
    <cfRule type="cellIs" dxfId="687" priority="6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showGridLines="0" workbookViewId="0"/>
  </sheetViews>
  <sheetFormatPr defaultColWidth="3.8984375" defaultRowHeight="15.6" x14ac:dyDescent="0.3"/>
  <cols>
    <col min="1" max="1" width="15.8984375" style="21" bestFit="1" customWidth="1"/>
    <col min="2" max="2" width="11.6992187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1" style="21" bestFit="1" customWidth="1"/>
    <col min="8" max="8" width="11.6992187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37" t="s">
        <v>0</v>
      </c>
      <c r="B1" s="137" t="s">
        <v>76</v>
      </c>
      <c r="C1" s="137" t="s">
        <v>44</v>
      </c>
      <c r="D1" s="135" t="s">
        <v>3</v>
      </c>
      <c r="E1" s="137" t="s">
        <v>45</v>
      </c>
      <c r="G1" s="137" t="s">
        <v>0</v>
      </c>
      <c r="H1" s="137" t="s">
        <v>76</v>
      </c>
      <c r="I1" s="137" t="s">
        <v>44</v>
      </c>
      <c r="J1" s="135" t="s">
        <v>3</v>
      </c>
      <c r="K1" s="137" t="s">
        <v>45</v>
      </c>
    </row>
    <row r="2" spans="1:11" x14ac:dyDescent="0.3">
      <c r="A2" s="149" t="s">
        <v>149</v>
      </c>
      <c r="B2" s="150" t="s">
        <v>46</v>
      </c>
      <c r="C2" s="187">
        <f>8+2</f>
        <v>10</v>
      </c>
      <c r="D2" s="133">
        <f t="shared" ref="D2:D4" ca="1" si="0">RANDBETWEEN(1,20)</f>
        <v>13</v>
      </c>
      <c r="E2" s="77">
        <f t="shared" ref="E2:E4" ca="1" si="1">D2+C2</f>
        <v>23</v>
      </c>
      <c r="G2" s="76" t="s">
        <v>109</v>
      </c>
      <c r="H2" s="77" t="s">
        <v>46</v>
      </c>
      <c r="I2" s="77">
        <v>8</v>
      </c>
      <c r="J2" s="133">
        <f t="shared" ref="J2:J7" ca="1" si="2">RANDBETWEEN(1,20)</f>
        <v>2</v>
      </c>
      <c r="K2" s="77">
        <f t="shared" ref="K2:K7" ca="1" si="3">J2+I2</f>
        <v>10</v>
      </c>
    </row>
    <row r="3" spans="1:11" x14ac:dyDescent="0.3">
      <c r="A3" s="80" t="s">
        <v>149</v>
      </c>
      <c r="B3" s="150" t="s">
        <v>47</v>
      </c>
      <c r="C3" s="187">
        <f>11+2</f>
        <v>13</v>
      </c>
      <c r="D3" s="132">
        <f t="shared" ca="1" si="0"/>
        <v>3</v>
      </c>
      <c r="E3" s="79">
        <f t="shared" ca="1" si="1"/>
        <v>16</v>
      </c>
      <c r="G3" s="78" t="s">
        <v>109</v>
      </c>
      <c r="H3" s="79" t="s">
        <v>47</v>
      </c>
      <c r="I3" s="79">
        <v>11</v>
      </c>
      <c r="J3" s="132">
        <f t="shared" ca="1" si="2"/>
        <v>13</v>
      </c>
      <c r="K3" s="79">
        <f t="shared" ca="1" si="3"/>
        <v>24</v>
      </c>
    </row>
    <row r="4" spans="1:11" x14ac:dyDescent="0.3">
      <c r="A4" s="146" t="s">
        <v>149</v>
      </c>
      <c r="B4" s="151" t="s">
        <v>48</v>
      </c>
      <c r="C4" s="188">
        <f>11+2</f>
        <v>13</v>
      </c>
      <c r="D4" s="134">
        <f t="shared" ca="1" si="0"/>
        <v>7</v>
      </c>
      <c r="E4" s="82">
        <f t="shared" ca="1" si="1"/>
        <v>20</v>
      </c>
      <c r="G4" s="81" t="s">
        <v>109</v>
      </c>
      <c r="H4" s="82" t="s">
        <v>48</v>
      </c>
      <c r="I4" s="82">
        <v>18</v>
      </c>
      <c r="J4" s="134">
        <f t="shared" ca="1" si="2"/>
        <v>6</v>
      </c>
      <c r="K4" s="82">
        <f t="shared" ca="1" si="3"/>
        <v>24</v>
      </c>
    </row>
    <row r="5" spans="1:11" x14ac:dyDescent="0.3">
      <c r="A5" s="149" t="s">
        <v>113</v>
      </c>
      <c r="B5" s="150" t="s">
        <v>46</v>
      </c>
      <c r="C5" s="187">
        <v>8</v>
      </c>
      <c r="D5" s="133">
        <f t="shared" ref="D5:D22" ca="1" si="4">RANDBETWEEN(1,20)</f>
        <v>10</v>
      </c>
      <c r="E5" s="77">
        <f t="shared" ref="E5:E27" ca="1" si="5">D5+C5</f>
        <v>18</v>
      </c>
      <c r="G5" s="76" t="s">
        <v>110</v>
      </c>
      <c r="H5" s="77" t="s">
        <v>46</v>
      </c>
      <c r="I5" s="77">
        <v>10</v>
      </c>
      <c r="J5" s="133">
        <f t="shared" ca="1" si="2"/>
        <v>11</v>
      </c>
      <c r="K5" s="77">
        <f t="shared" ca="1" si="3"/>
        <v>21</v>
      </c>
    </row>
    <row r="6" spans="1:11" x14ac:dyDescent="0.3">
      <c r="A6" s="80" t="s">
        <v>113</v>
      </c>
      <c r="B6" s="150" t="s">
        <v>47</v>
      </c>
      <c r="C6" s="187">
        <v>5</v>
      </c>
      <c r="D6" s="132">
        <f t="shared" ca="1" si="4"/>
        <v>20</v>
      </c>
      <c r="E6" s="79">
        <f t="shared" ca="1" si="5"/>
        <v>25</v>
      </c>
      <c r="G6" s="78" t="s">
        <v>110</v>
      </c>
      <c r="H6" s="79" t="s">
        <v>47</v>
      </c>
      <c r="I6" s="79">
        <v>13</v>
      </c>
      <c r="J6" s="132">
        <f t="shared" ca="1" si="2"/>
        <v>12</v>
      </c>
      <c r="K6" s="79">
        <f t="shared" ca="1" si="3"/>
        <v>25</v>
      </c>
    </row>
    <row r="7" spans="1:11" x14ac:dyDescent="0.3">
      <c r="A7" s="146" t="s">
        <v>113</v>
      </c>
      <c r="B7" s="151" t="s">
        <v>48</v>
      </c>
      <c r="C7" s="188">
        <v>9</v>
      </c>
      <c r="D7" s="134">
        <f t="shared" ca="1" si="4"/>
        <v>19</v>
      </c>
      <c r="E7" s="82">
        <f t="shared" ca="1" si="5"/>
        <v>28</v>
      </c>
      <c r="G7" s="81" t="s">
        <v>110</v>
      </c>
      <c r="H7" s="82" t="s">
        <v>48</v>
      </c>
      <c r="I7" s="82">
        <v>17</v>
      </c>
      <c r="J7" s="134">
        <f t="shared" ca="1" si="2"/>
        <v>2</v>
      </c>
      <c r="K7" s="82">
        <f t="shared" ca="1" si="3"/>
        <v>19</v>
      </c>
    </row>
    <row r="8" spans="1:11" x14ac:dyDescent="0.3">
      <c r="A8" s="149" t="s">
        <v>114</v>
      </c>
      <c r="B8" s="150" t="s">
        <v>46</v>
      </c>
      <c r="C8" s="187">
        <v>6</v>
      </c>
      <c r="D8" s="133">
        <f t="shared" ca="1" si="4"/>
        <v>14</v>
      </c>
      <c r="E8" s="77">
        <f t="shared" ca="1" si="5"/>
        <v>20</v>
      </c>
      <c r="G8" s="76" t="s">
        <v>118</v>
      </c>
      <c r="H8" s="77" t="s">
        <v>46</v>
      </c>
      <c r="I8" s="77">
        <v>8</v>
      </c>
      <c r="J8" s="133">
        <f t="shared" ref="J8:J10" ca="1" si="6">RANDBETWEEN(1,20)</f>
        <v>2</v>
      </c>
      <c r="K8" s="77">
        <f t="shared" ref="K8:K10" ca="1" si="7">J8+I8</f>
        <v>10</v>
      </c>
    </row>
    <row r="9" spans="1:11" x14ac:dyDescent="0.3">
      <c r="A9" s="80" t="s">
        <v>114</v>
      </c>
      <c r="B9" s="150" t="s">
        <v>47</v>
      </c>
      <c r="C9" s="187">
        <v>7</v>
      </c>
      <c r="D9" s="132">
        <f t="shared" ca="1" si="4"/>
        <v>13</v>
      </c>
      <c r="E9" s="79">
        <f t="shared" ca="1" si="5"/>
        <v>20</v>
      </c>
      <c r="G9" s="78" t="s">
        <v>118</v>
      </c>
      <c r="H9" s="79" t="s">
        <v>47</v>
      </c>
      <c r="I9" s="79">
        <v>3</v>
      </c>
      <c r="J9" s="132">
        <f t="shared" ca="1" si="6"/>
        <v>20</v>
      </c>
      <c r="K9" s="79">
        <f t="shared" ca="1" si="7"/>
        <v>23</v>
      </c>
    </row>
    <row r="10" spans="1:11" x14ac:dyDescent="0.3">
      <c r="A10" s="146" t="s">
        <v>114</v>
      </c>
      <c r="B10" s="151" t="s">
        <v>48</v>
      </c>
      <c r="C10" s="188">
        <v>9</v>
      </c>
      <c r="D10" s="134">
        <f t="shared" ca="1" si="4"/>
        <v>7</v>
      </c>
      <c r="E10" s="82">
        <f t="shared" ca="1" si="5"/>
        <v>16</v>
      </c>
      <c r="G10" s="81" t="s">
        <v>118</v>
      </c>
      <c r="H10" s="82" t="s">
        <v>48</v>
      </c>
      <c r="I10" s="82">
        <v>6</v>
      </c>
      <c r="J10" s="134">
        <f t="shared" ca="1" si="6"/>
        <v>9</v>
      </c>
      <c r="K10" s="82">
        <f t="shared" ca="1" si="7"/>
        <v>15</v>
      </c>
    </row>
    <row r="11" spans="1:11" x14ac:dyDescent="0.3">
      <c r="A11" s="149" t="s">
        <v>115</v>
      </c>
      <c r="B11" s="150" t="s">
        <v>46</v>
      </c>
      <c r="C11" s="147">
        <v>11</v>
      </c>
      <c r="D11" s="133">
        <f t="shared" ca="1" si="4"/>
        <v>14</v>
      </c>
      <c r="E11" s="77">
        <f t="shared" ca="1" si="5"/>
        <v>25</v>
      </c>
      <c r="G11" s="76" t="s">
        <v>189</v>
      </c>
      <c r="H11" s="77" t="s">
        <v>46</v>
      </c>
      <c r="I11" s="77">
        <v>12</v>
      </c>
      <c r="J11" s="133">
        <f t="shared" ref="J11:J13" ca="1" si="8">RANDBETWEEN(1,20)</f>
        <v>1</v>
      </c>
      <c r="K11" s="77">
        <f t="shared" ref="K11:K13" ca="1" si="9">J11+I11</f>
        <v>13</v>
      </c>
    </row>
    <row r="12" spans="1:11" x14ac:dyDescent="0.3">
      <c r="A12" s="80" t="s">
        <v>115</v>
      </c>
      <c r="B12" s="150" t="s">
        <v>47</v>
      </c>
      <c r="C12" s="147">
        <v>7</v>
      </c>
      <c r="D12" s="132">
        <f t="shared" ca="1" si="4"/>
        <v>5</v>
      </c>
      <c r="E12" s="79">
        <f t="shared" ca="1" si="5"/>
        <v>12</v>
      </c>
      <c r="G12" s="78" t="s">
        <v>189</v>
      </c>
      <c r="H12" s="79" t="s">
        <v>47</v>
      </c>
      <c r="I12" s="79">
        <v>9</v>
      </c>
      <c r="J12" s="132">
        <f t="shared" ca="1" si="8"/>
        <v>4</v>
      </c>
      <c r="K12" s="79">
        <f t="shared" ca="1" si="9"/>
        <v>13</v>
      </c>
    </row>
    <row r="13" spans="1:11" x14ac:dyDescent="0.3">
      <c r="A13" s="146" t="s">
        <v>115</v>
      </c>
      <c r="B13" s="151" t="s">
        <v>48</v>
      </c>
      <c r="C13" s="148">
        <v>12</v>
      </c>
      <c r="D13" s="134">
        <f t="shared" ca="1" si="4"/>
        <v>2</v>
      </c>
      <c r="E13" s="82">
        <f t="shared" ca="1" si="5"/>
        <v>14</v>
      </c>
      <c r="G13" s="81" t="s">
        <v>189</v>
      </c>
      <c r="H13" s="82" t="s">
        <v>48</v>
      </c>
      <c r="I13" s="82">
        <v>9</v>
      </c>
      <c r="J13" s="134">
        <f t="shared" ca="1" si="8"/>
        <v>19</v>
      </c>
      <c r="K13" s="82">
        <f t="shared" ca="1" si="9"/>
        <v>28</v>
      </c>
    </row>
    <row r="14" spans="1:11" x14ac:dyDescent="0.3">
      <c r="A14" s="149" t="s">
        <v>112</v>
      </c>
      <c r="B14" s="150" t="s">
        <v>46</v>
      </c>
      <c r="C14" s="187">
        <v>10</v>
      </c>
      <c r="D14" s="133">
        <f t="shared" ca="1" si="4"/>
        <v>14</v>
      </c>
      <c r="E14" s="77">
        <f t="shared" ca="1" si="5"/>
        <v>24</v>
      </c>
      <c r="G14" s="81" t="s">
        <v>92</v>
      </c>
      <c r="H14" s="82" t="s">
        <v>104</v>
      </c>
      <c r="I14" s="82">
        <v>3</v>
      </c>
      <c r="J14" s="134">
        <f ca="1">RANDBETWEEN(1,20)</f>
        <v>18</v>
      </c>
      <c r="K14" s="82">
        <f ca="1">J14+I14</f>
        <v>21</v>
      </c>
    </row>
    <row r="15" spans="1:11" x14ac:dyDescent="0.3">
      <c r="A15" s="80" t="s">
        <v>112</v>
      </c>
      <c r="B15" s="150" t="s">
        <v>47</v>
      </c>
      <c r="C15" s="187">
        <v>4</v>
      </c>
      <c r="D15" s="132">
        <f t="shared" ca="1" si="4"/>
        <v>16</v>
      </c>
      <c r="E15" s="79">
        <f t="shared" ca="1" si="5"/>
        <v>20</v>
      </c>
      <c r="G15" s="81" t="s">
        <v>118</v>
      </c>
      <c r="H15" s="82" t="s">
        <v>96</v>
      </c>
      <c r="I15" s="82">
        <v>4</v>
      </c>
      <c r="J15" s="134">
        <f ca="1">RANDBETWEEN(1,20)</f>
        <v>7</v>
      </c>
      <c r="K15" s="82">
        <f ca="1">J15+I15</f>
        <v>11</v>
      </c>
    </row>
    <row r="16" spans="1:11" x14ac:dyDescent="0.3">
      <c r="A16" s="146" t="s">
        <v>112</v>
      </c>
      <c r="B16" s="151" t="s">
        <v>48</v>
      </c>
      <c r="C16" s="188">
        <v>10</v>
      </c>
      <c r="D16" s="134">
        <f t="shared" ca="1" si="4"/>
        <v>6</v>
      </c>
      <c r="E16" s="82">
        <f t="shared" ca="1" si="5"/>
        <v>16</v>
      </c>
      <c r="G16" s="81" t="s">
        <v>118</v>
      </c>
      <c r="H16" s="82" t="s">
        <v>194</v>
      </c>
      <c r="I16" s="82">
        <v>2</v>
      </c>
      <c r="J16" s="134">
        <f ca="1">RANDBETWEEN(1,20)</f>
        <v>12</v>
      </c>
      <c r="K16" s="82">
        <f ca="1">J16+I16</f>
        <v>14</v>
      </c>
    </row>
    <row r="17" spans="1:11" x14ac:dyDescent="0.3">
      <c r="A17" s="149" t="s">
        <v>116</v>
      </c>
      <c r="B17" s="150" t="s">
        <v>46</v>
      </c>
      <c r="C17" s="187">
        <v>5</v>
      </c>
      <c r="D17" s="133">
        <f t="shared" ca="1" si="4"/>
        <v>8</v>
      </c>
      <c r="E17" s="77">
        <f t="shared" ca="1" si="5"/>
        <v>13</v>
      </c>
      <c r="G17" s="81" t="s">
        <v>74</v>
      </c>
      <c r="H17" s="151" t="s">
        <v>102</v>
      </c>
      <c r="I17" s="148">
        <v>9</v>
      </c>
      <c r="J17" s="134">
        <f t="shared" ref="J17" ca="1" si="10">RANDBETWEEN(1,20)</f>
        <v>18</v>
      </c>
      <c r="K17" s="82">
        <f t="shared" ref="K17" ca="1" si="11">J17+I17</f>
        <v>27</v>
      </c>
    </row>
    <row r="18" spans="1:11" x14ac:dyDescent="0.3">
      <c r="A18" s="80" t="s">
        <v>116</v>
      </c>
      <c r="B18" s="150" t="s">
        <v>47</v>
      </c>
      <c r="C18" s="187">
        <v>13</v>
      </c>
      <c r="D18" s="132">
        <f t="shared" ca="1" si="4"/>
        <v>18</v>
      </c>
      <c r="E18" s="79">
        <f t="shared" ca="1" si="5"/>
        <v>31</v>
      </c>
    </row>
    <row r="19" spans="1:11" x14ac:dyDescent="0.3">
      <c r="A19" s="146" t="s">
        <v>116</v>
      </c>
      <c r="B19" s="151" t="s">
        <v>48</v>
      </c>
      <c r="C19" s="188">
        <v>13</v>
      </c>
      <c r="D19" s="134">
        <f t="shared" ca="1" si="4"/>
        <v>13</v>
      </c>
      <c r="E19" s="82">
        <f t="shared" ca="1" si="5"/>
        <v>26</v>
      </c>
    </row>
    <row r="20" spans="1:11" x14ac:dyDescent="0.3">
      <c r="A20" s="149" t="s">
        <v>117</v>
      </c>
      <c r="B20" s="150" t="s">
        <v>46</v>
      </c>
      <c r="C20" s="187">
        <v>3</v>
      </c>
      <c r="D20" s="133">
        <f t="shared" ca="1" si="4"/>
        <v>8</v>
      </c>
      <c r="E20" s="77">
        <f t="shared" ca="1" si="5"/>
        <v>11</v>
      </c>
    </row>
    <row r="21" spans="1:11" x14ac:dyDescent="0.3">
      <c r="A21" s="80" t="s">
        <v>117</v>
      </c>
      <c r="B21" s="150" t="s">
        <v>47</v>
      </c>
      <c r="C21" s="187">
        <v>5</v>
      </c>
      <c r="D21" s="132">
        <f t="shared" ca="1" si="4"/>
        <v>13</v>
      </c>
      <c r="E21" s="79">
        <f t="shared" ca="1" si="5"/>
        <v>18</v>
      </c>
    </row>
    <row r="22" spans="1:11" x14ac:dyDescent="0.3">
      <c r="A22" s="146" t="s">
        <v>117</v>
      </c>
      <c r="B22" s="151" t="s">
        <v>48</v>
      </c>
      <c r="C22" s="188">
        <v>7</v>
      </c>
      <c r="D22" s="134">
        <f t="shared" ca="1" si="4"/>
        <v>20</v>
      </c>
      <c r="E22" s="82">
        <f t="shared" ca="1" si="5"/>
        <v>27</v>
      </c>
    </row>
    <row r="23" spans="1:11" x14ac:dyDescent="0.3">
      <c r="A23" s="146"/>
      <c r="B23" s="151" t="s">
        <v>96</v>
      </c>
      <c r="C23" s="148"/>
      <c r="D23" s="134">
        <f t="shared" ref="D23:D30" ca="1" si="12">RANDBETWEEN(1,20)</f>
        <v>2</v>
      </c>
      <c r="E23" s="82">
        <f t="shared" ca="1" si="5"/>
        <v>2</v>
      </c>
    </row>
    <row r="24" spans="1:11" x14ac:dyDescent="0.3">
      <c r="A24" s="146"/>
      <c r="B24" s="151" t="s">
        <v>103</v>
      </c>
      <c r="C24" s="148"/>
      <c r="D24" s="134">
        <f t="shared" ca="1" si="12"/>
        <v>19</v>
      </c>
      <c r="E24" s="82">
        <f t="shared" ca="1" si="5"/>
        <v>19</v>
      </c>
    </row>
    <row r="25" spans="1:11" x14ac:dyDescent="0.3">
      <c r="A25" s="146"/>
      <c r="B25" s="151" t="s">
        <v>100</v>
      </c>
      <c r="C25" s="148"/>
      <c r="D25" s="134">
        <f t="shared" ca="1" si="12"/>
        <v>16</v>
      </c>
      <c r="E25" s="82">
        <f t="shared" ca="1" si="5"/>
        <v>16</v>
      </c>
    </row>
    <row r="26" spans="1:11" x14ac:dyDescent="0.3">
      <c r="A26" s="146"/>
      <c r="B26" s="151" t="s">
        <v>101</v>
      </c>
      <c r="C26" s="148"/>
      <c r="D26" s="134">
        <f t="shared" ca="1" si="12"/>
        <v>6</v>
      </c>
      <c r="E26" s="82">
        <f t="shared" ca="1" si="5"/>
        <v>6</v>
      </c>
    </row>
    <row r="27" spans="1:11" x14ac:dyDescent="0.3">
      <c r="A27" s="146"/>
      <c r="B27" s="151" t="s">
        <v>102</v>
      </c>
      <c r="C27" s="148"/>
      <c r="D27" s="134">
        <f t="shared" ca="1" si="12"/>
        <v>19</v>
      </c>
      <c r="E27" s="82">
        <f t="shared" ca="1" si="5"/>
        <v>19</v>
      </c>
    </row>
    <row r="28" spans="1:11" x14ac:dyDescent="0.3">
      <c r="A28" s="146" t="s">
        <v>184</v>
      </c>
      <c r="B28" s="151" t="s">
        <v>185</v>
      </c>
      <c r="C28" s="148">
        <v>8</v>
      </c>
      <c r="D28" s="134">
        <f t="shared" ca="1" si="12"/>
        <v>20</v>
      </c>
      <c r="E28" s="82">
        <f t="shared" ref="E28" ca="1" si="13">D28+C28</f>
        <v>28</v>
      </c>
    </row>
    <row r="29" spans="1:11" x14ac:dyDescent="0.3">
      <c r="A29" s="146" t="s">
        <v>186</v>
      </c>
      <c r="B29" s="151" t="s">
        <v>185</v>
      </c>
      <c r="C29" s="148">
        <v>8</v>
      </c>
      <c r="D29" s="134">
        <f t="shared" ca="1" si="12"/>
        <v>16</v>
      </c>
      <c r="E29" s="82">
        <f t="shared" ref="E29" ca="1" si="14">D29+C29</f>
        <v>24</v>
      </c>
    </row>
    <row r="30" spans="1:11" x14ac:dyDescent="0.3">
      <c r="A30" s="146" t="s">
        <v>187</v>
      </c>
      <c r="B30" s="151" t="s">
        <v>185</v>
      </c>
      <c r="C30" s="148">
        <v>8</v>
      </c>
      <c r="D30" s="134">
        <f t="shared" ca="1" si="12"/>
        <v>4</v>
      </c>
      <c r="E30" s="82">
        <f t="shared" ref="E30" ca="1" si="15">D30+C30</f>
        <v>12</v>
      </c>
    </row>
  </sheetData>
  <conditionalFormatting sqref="A2">
    <cfRule type="cellIs" dxfId="686" priority="811" operator="equal">
      <formula>"No"</formula>
    </cfRule>
    <cfRule type="cellIs" dxfId="685" priority="812" operator="equal">
      <formula>"Yes"</formula>
    </cfRule>
  </conditionalFormatting>
  <conditionalFormatting sqref="A3:A4">
    <cfRule type="cellIs" dxfId="684" priority="809" operator="equal">
      <formula>"No"</formula>
    </cfRule>
    <cfRule type="cellIs" dxfId="683" priority="810" operator="equal">
      <formula>"Yes"</formula>
    </cfRule>
  </conditionalFormatting>
  <conditionalFormatting sqref="A2">
    <cfRule type="cellIs" dxfId="682" priority="823" operator="equal">
      <formula>"No"</formula>
    </cfRule>
    <cfRule type="cellIs" dxfId="681" priority="824" operator="equal">
      <formula>"Yes"</formula>
    </cfRule>
  </conditionalFormatting>
  <conditionalFormatting sqref="A3:A4">
    <cfRule type="cellIs" dxfId="680" priority="821" operator="equal">
      <formula>"No"</formula>
    </cfRule>
    <cfRule type="cellIs" dxfId="679" priority="822" operator="equal">
      <formula>"Yes"</formula>
    </cfRule>
  </conditionalFormatting>
  <conditionalFormatting sqref="A2">
    <cfRule type="cellIs" dxfId="678" priority="819" operator="equal">
      <formula>"No"</formula>
    </cfRule>
    <cfRule type="cellIs" dxfId="677" priority="820" operator="equal">
      <formula>"Yes"</formula>
    </cfRule>
  </conditionalFormatting>
  <conditionalFormatting sqref="A3:A4">
    <cfRule type="cellIs" dxfId="676" priority="817" operator="equal">
      <formula>"No"</formula>
    </cfRule>
    <cfRule type="cellIs" dxfId="675" priority="818" operator="equal">
      <formula>"Yes"</formula>
    </cfRule>
  </conditionalFormatting>
  <conditionalFormatting sqref="A2">
    <cfRule type="cellIs" dxfId="674" priority="815" operator="equal">
      <formula>"No"</formula>
    </cfRule>
    <cfRule type="cellIs" dxfId="673" priority="816" operator="equal">
      <formula>"Yes"</formula>
    </cfRule>
  </conditionalFormatting>
  <conditionalFormatting sqref="A3:A4">
    <cfRule type="cellIs" dxfId="672" priority="813" operator="equal">
      <formula>"No"</formula>
    </cfRule>
    <cfRule type="cellIs" dxfId="671" priority="814" operator="equal">
      <formula>"Yes"</formula>
    </cfRule>
  </conditionalFormatting>
  <conditionalFormatting sqref="A5">
    <cfRule type="cellIs" dxfId="670" priority="723" operator="equal">
      <formula>"No"</formula>
    </cfRule>
    <cfRule type="cellIs" dxfId="669" priority="724" operator="equal">
      <formula>"Yes"</formula>
    </cfRule>
  </conditionalFormatting>
  <conditionalFormatting sqref="A6:A7">
    <cfRule type="cellIs" dxfId="668" priority="721" operator="equal">
      <formula>"No"</formula>
    </cfRule>
    <cfRule type="cellIs" dxfId="667" priority="722" operator="equal">
      <formula>"Yes"</formula>
    </cfRule>
  </conditionalFormatting>
  <conditionalFormatting sqref="A5">
    <cfRule type="cellIs" dxfId="666" priority="735" operator="equal">
      <formula>"No"</formula>
    </cfRule>
    <cfRule type="cellIs" dxfId="665" priority="736" operator="equal">
      <formula>"Yes"</formula>
    </cfRule>
  </conditionalFormatting>
  <conditionalFormatting sqref="A6:A7">
    <cfRule type="cellIs" dxfId="664" priority="733" operator="equal">
      <formula>"No"</formula>
    </cfRule>
    <cfRule type="cellIs" dxfId="663" priority="734" operator="equal">
      <formula>"Yes"</formula>
    </cfRule>
  </conditionalFormatting>
  <conditionalFormatting sqref="A5">
    <cfRule type="cellIs" dxfId="662" priority="731" operator="equal">
      <formula>"No"</formula>
    </cfRule>
    <cfRule type="cellIs" dxfId="661" priority="732" operator="equal">
      <formula>"Yes"</formula>
    </cfRule>
  </conditionalFormatting>
  <conditionalFormatting sqref="A6:A7">
    <cfRule type="cellIs" dxfId="660" priority="729" operator="equal">
      <formula>"No"</formula>
    </cfRule>
    <cfRule type="cellIs" dxfId="659" priority="730" operator="equal">
      <formula>"Yes"</formula>
    </cfRule>
  </conditionalFormatting>
  <conditionalFormatting sqref="A5">
    <cfRule type="cellIs" dxfId="658" priority="727" operator="equal">
      <formula>"No"</formula>
    </cfRule>
    <cfRule type="cellIs" dxfId="657" priority="728" operator="equal">
      <formula>"Yes"</formula>
    </cfRule>
  </conditionalFormatting>
  <conditionalFormatting sqref="A6:A7">
    <cfRule type="cellIs" dxfId="656" priority="725" operator="equal">
      <formula>"No"</formula>
    </cfRule>
    <cfRule type="cellIs" dxfId="655" priority="726" operator="equal">
      <formula>"Yes"</formula>
    </cfRule>
  </conditionalFormatting>
  <conditionalFormatting sqref="A8 A11 A14">
    <cfRule type="cellIs" dxfId="654" priority="707" operator="equal">
      <formula>"No"</formula>
    </cfRule>
    <cfRule type="cellIs" dxfId="653" priority="708" operator="equal">
      <formula>"Yes"</formula>
    </cfRule>
  </conditionalFormatting>
  <conditionalFormatting sqref="A9:A10 A12:A13 A15:A16">
    <cfRule type="cellIs" dxfId="652" priority="705" operator="equal">
      <formula>"No"</formula>
    </cfRule>
    <cfRule type="cellIs" dxfId="651" priority="706" operator="equal">
      <formula>"Yes"</formula>
    </cfRule>
  </conditionalFormatting>
  <conditionalFormatting sqref="A8 A11 A14">
    <cfRule type="cellIs" dxfId="650" priority="719" operator="equal">
      <formula>"No"</formula>
    </cfRule>
    <cfRule type="cellIs" dxfId="649" priority="720" operator="equal">
      <formula>"Yes"</formula>
    </cfRule>
  </conditionalFormatting>
  <conditionalFormatting sqref="A9:A10 A12:A13 A15:A16">
    <cfRule type="cellIs" dxfId="648" priority="717" operator="equal">
      <formula>"No"</formula>
    </cfRule>
    <cfRule type="cellIs" dxfId="647" priority="718" operator="equal">
      <formula>"Yes"</formula>
    </cfRule>
  </conditionalFormatting>
  <conditionalFormatting sqref="A8 A11 A14">
    <cfRule type="cellIs" dxfId="646" priority="715" operator="equal">
      <formula>"No"</formula>
    </cfRule>
    <cfRule type="cellIs" dxfId="645" priority="716" operator="equal">
      <formula>"Yes"</formula>
    </cfRule>
  </conditionalFormatting>
  <conditionalFormatting sqref="A9:A10 A12:A13 A15:A16">
    <cfRule type="cellIs" dxfId="644" priority="713" operator="equal">
      <formula>"No"</formula>
    </cfRule>
    <cfRule type="cellIs" dxfId="643" priority="714" operator="equal">
      <formula>"Yes"</formula>
    </cfRule>
  </conditionalFormatting>
  <conditionalFormatting sqref="A8 A11 A14">
    <cfRule type="cellIs" dxfId="642" priority="711" operator="equal">
      <formula>"No"</formula>
    </cfRule>
    <cfRule type="cellIs" dxfId="641" priority="712" operator="equal">
      <formula>"Yes"</formula>
    </cfRule>
  </conditionalFormatting>
  <conditionalFormatting sqref="A9:A10 A12:A13 A15:A16">
    <cfRule type="cellIs" dxfId="640" priority="709" operator="equal">
      <formula>"No"</formula>
    </cfRule>
    <cfRule type="cellIs" dxfId="639" priority="710" operator="equal">
      <formula>"Yes"</formula>
    </cfRule>
  </conditionalFormatting>
  <conditionalFormatting sqref="A14">
    <cfRule type="cellIs" dxfId="638" priority="681" operator="equal">
      <formula>"No"</formula>
    </cfRule>
    <cfRule type="cellIs" dxfId="637" priority="682" operator="equal">
      <formula>"Yes"</formula>
    </cfRule>
  </conditionalFormatting>
  <conditionalFormatting sqref="A14">
    <cfRule type="cellIs" dxfId="636" priority="687" operator="equal">
      <formula>"No"</formula>
    </cfRule>
    <cfRule type="cellIs" dxfId="635" priority="688" operator="equal">
      <formula>"Yes"</formula>
    </cfRule>
  </conditionalFormatting>
  <conditionalFormatting sqref="A14">
    <cfRule type="cellIs" dxfId="634" priority="685" operator="equal">
      <formula>"No"</formula>
    </cfRule>
    <cfRule type="cellIs" dxfId="633" priority="686" operator="equal">
      <formula>"Yes"</formula>
    </cfRule>
  </conditionalFormatting>
  <conditionalFormatting sqref="A14">
    <cfRule type="cellIs" dxfId="632" priority="683" operator="equal">
      <formula>"No"</formula>
    </cfRule>
    <cfRule type="cellIs" dxfId="631" priority="684" operator="equal">
      <formula>"Yes"</formula>
    </cfRule>
  </conditionalFormatting>
  <conditionalFormatting sqref="A15">
    <cfRule type="cellIs" dxfId="630" priority="673" operator="equal">
      <formula>"No"</formula>
    </cfRule>
    <cfRule type="cellIs" dxfId="629" priority="674" operator="equal">
      <formula>"Yes"</formula>
    </cfRule>
  </conditionalFormatting>
  <conditionalFormatting sqref="A15">
    <cfRule type="cellIs" dxfId="628" priority="679" operator="equal">
      <formula>"No"</formula>
    </cfRule>
    <cfRule type="cellIs" dxfId="627" priority="680" operator="equal">
      <formula>"Yes"</formula>
    </cfRule>
  </conditionalFormatting>
  <conditionalFormatting sqref="A15">
    <cfRule type="cellIs" dxfId="626" priority="677" operator="equal">
      <formula>"No"</formula>
    </cfRule>
    <cfRule type="cellIs" dxfId="625" priority="678" operator="equal">
      <formula>"Yes"</formula>
    </cfRule>
  </conditionalFormatting>
  <conditionalFormatting sqref="A15">
    <cfRule type="cellIs" dxfId="624" priority="675" operator="equal">
      <formula>"No"</formula>
    </cfRule>
    <cfRule type="cellIs" dxfId="623" priority="676" operator="equal">
      <formula>"Yes"</formula>
    </cfRule>
  </conditionalFormatting>
  <conditionalFormatting sqref="A14">
    <cfRule type="cellIs" dxfId="622" priority="633" operator="equal">
      <formula>"No"</formula>
    </cfRule>
    <cfRule type="cellIs" dxfId="621" priority="634" operator="equal">
      <formula>"Yes"</formula>
    </cfRule>
  </conditionalFormatting>
  <conditionalFormatting sqref="A14">
    <cfRule type="cellIs" dxfId="620" priority="639" operator="equal">
      <formula>"No"</formula>
    </cfRule>
    <cfRule type="cellIs" dxfId="619" priority="640" operator="equal">
      <formula>"Yes"</formula>
    </cfRule>
  </conditionalFormatting>
  <conditionalFormatting sqref="A14">
    <cfRule type="cellIs" dxfId="618" priority="637" operator="equal">
      <formula>"No"</formula>
    </cfRule>
    <cfRule type="cellIs" dxfId="617" priority="638" operator="equal">
      <formula>"Yes"</formula>
    </cfRule>
  </conditionalFormatting>
  <conditionalFormatting sqref="A14">
    <cfRule type="cellIs" dxfId="616" priority="635" operator="equal">
      <formula>"No"</formula>
    </cfRule>
    <cfRule type="cellIs" dxfId="615" priority="636" operator="equal">
      <formula>"Yes"</formula>
    </cfRule>
  </conditionalFormatting>
  <conditionalFormatting sqref="A15">
    <cfRule type="cellIs" dxfId="614" priority="625" operator="equal">
      <formula>"No"</formula>
    </cfRule>
    <cfRule type="cellIs" dxfId="613" priority="626" operator="equal">
      <formula>"Yes"</formula>
    </cfRule>
  </conditionalFormatting>
  <conditionalFormatting sqref="A15">
    <cfRule type="cellIs" dxfId="612" priority="631" operator="equal">
      <formula>"No"</formula>
    </cfRule>
    <cfRule type="cellIs" dxfId="611" priority="632" operator="equal">
      <formula>"Yes"</formula>
    </cfRule>
  </conditionalFormatting>
  <conditionalFormatting sqref="A15">
    <cfRule type="cellIs" dxfId="610" priority="629" operator="equal">
      <formula>"No"</formula>
    </cfRule>
    <cfRule type="cellIs" dxfId="609" priority="630" operator="equal">
      <formula>"Yes"</formula>
    </cfRule>
  </conditionalFormatting>
  <conditionalFormatting sqref="A15">
    <cfRule type="cellIs" dxfId="608" priority="627" operator="equal">
      <formula>"No"</formula>
    </cfRule>
    <cfRule type="cellIs" dxfId="607" priority="628" operator="equal">
      <formula>"Yes"</formula>
    </cfRule>
  </conditionalFormatting>
  <conditionalFormatting sqref="A14">
    <cfRule type="cellIs" dxfId="606" priority="617" operator="equal">
      <formula>"No"</formula>
    </cfRule>
    <cfRule type="cellIs" dxfId="605" priority="618" operator="equal">
      <formula>"Yes"</formula>
    </cfRule>
  </conditionalFormatting>
  <conditionalFormatting sqref="A14">
    <cfRule type="cellIs" dxfId="604" priority="623" operator="equal">
      <formula>"No"</formula>
    </cfRule>
    <cfRule type="cellIs" dxfId="603" priority="624" operator="equal">
      <formula>"Yes"</formula>
    </cfRule>
  </conditionalFormatting>
  <conditionalFormatting sqref="A14">
    <cfRule type="cellIs" dxfId="602" priority="621" operator="equal">
      <formula>"No"</formula>
    </cfRule>
    <cfRule type="cellIs" dxfId="601" priority="622" operator="equal">
      <formula>"Yes"</formula>
    </cfRule>
  </conditionalFormatting>
  <conditionalFormatting sqref="A14">
    <cfRule type="cellIs" dxfId="600" priority="619" operator="equal">
      <formula>"No"</formula>
    </cfRule>
    <cfRule type="cellIs" dxfId="599" priority="620" operator="equal">
      <formula>"Yes"</formula>
    </cfRule>
  </conditionalFormatting>
  <conditionalFormatting sqref="A15:A16">
    <cfRule type="cellIs" dxfId="598" priority="609" operator="equal">
      <formula>"No"</formula>
    </cfRule>
    <cfRule type="cellIs" dxfId="597" priority="610" operator="equal">
      <formula>"Yes"</formula>
    </cfRule>
  </conditionalFormatting>
  <conditionalFormatting sqref="A15:A16">
    <cfRule type="cellIs" dxfId="596" priority="615" operator="equal">
      <formula>"No"</formula>
    </cfRule>
    <cfRule type="cellIs" dxfId="595" priority="616" operator="equal">
      <formula>"Yes"</formula>
    </cfRule>
  </conditionalFormatting>
  <conditionalFormatting sqref="A15:A16">
    <cfRule type="cellIs" dxfId="594" priority="613" operator="equal">
      <formula>"No"</formula>
    </cfRule>
    <cfRule type="cellIs" dxfId="593" priority="614" operator="equal">
      <formula>"Yes"</formula>
    </cfRule>
  </conditionalFormatting>
  <conditionalFormatting sqref="A15:A16">
    <cfRule type="cellIs" dxfId="592" priority="611" operator="equal">
      <formula>"No"</formula>
    </cfRule>
    <cfRule type="cellIs" dxfId="591" priority="612" operator="equal">
      <formula>"Yes"</formula>
    </cfRule>
  </conditionalFormatting>
  <conditionalFormatting sqref="A17">
    <cfRule type="cellIs" dxfId="590" priority="601" operator="equal">
      <formula>"No"</formula>
    </cfRule>
    <cfRule type="cellIs" dxfId="589" priority="602" operator="equal">
      <formula>"Yes"</formula>
    </cfRule>
  </conditionalFormatting>
  <conditionalFormatting sqref="A17">
    <cfRule type="cellIs" dxfId="588" priority="607" operator="equal">
      <formula>"No"</formula>
    </cfRule>
    <cfRule type="cellIs" dxfId="587" priority="608" operator="equal">
      <formula>"Yes"</formula>
    </cfRule>
  </conditionalFormatting>
  <conditionalFormatting sqref="A17">
    <cfRule type="cellIs" dxfId="586" priority="605" operator="equal">
      <formula>"No"</formula>
    </cfRule>
    <cfRule type="cellIs" dxfId="585" priority="606" operator="equal">
      <formula>"Yes"</formula>
    </cfRule>
  </conditionalFormatting>
  <conditionalFormatting sqref="A17">
    <cfRule type="cellIs" dxfId="584" priority="603" operator="equal">
      <formula>"No"</formula>
    </cfRule>
    <cfRule type="cellIs" dxfId="583" priority="604" operator="equal">
      <formula>"Yes"</formula>
    </cfRule>
  </conditionalFormatting>
  <conditionalFormatting sqref="A18">
    <cfRule type="cellIs" dxfId="582" priority="593" operator="equal">
      <formula>"No"</formula>
    </cfRule>
    <cfRule type="cellIs" dxfId="581" priority="594" operator="equal">
      <formula>"Yes"</formula>
    </cfRule>
  </conditionalFormatting>
  <conditionalFormatting sqref="A18">
    <cfRule type="cellIs" dxfId="580" priority="599" operator="equal">
      <formula>"No"</formula>
    </cfRule>
    <cfRule type="cellIs" dxfId="579" priority="600" operator="equal">
      <formula>"Yes"</formula>
    </cfRule>
  </conditionalFormatting>
  <conditionalFormatting sqref="A18">
    <cfRule type="cellIs" dxfId="578" priority="597" operator="equal">
      <formula>"No"</formula>
    </cfRule>
    <cfRule type="cellIs" dxfId="577" priority="598" operator="equal">
      <formula>"Yes"</formula>
    </cfRule>
  </conditionalFormatting>
  <conditionalFormatting sqref="A18">
    <cfRule type="cellIs" dxfId="576" priority="595" operator="equal">
      <formula>"No"</formula>
    </cfRule>
    <cfRule type="cellIs" dxfId="575" priority="596" operator="equal">
      <formula>"Yes"</formula>
    </cfRule>
  </conditionalFormatting>
  <conditionalFormatting sqref="A14">
    <cfRule type="cellIs" dxfId="574" priority="563" operator="equal">
      <formula>"No"</formula>
    </cfRule>
    <cfRule type="cellIs" dxfId="573" priority="564" operator="equal">
      <formula>"Yes"</formula>
    </cfRule>
  </conditionalFormatting>
  <conditionalFormatting sqref="A15:A16">
    <cfRule type="cellIs" dxfId="572" priority="561" operator="equal">
      <formula>"No"</formula>
    </cfRule>
    <cfRule type="cellIs" dxfId="571" priority="562" operator="equal">
      <formula>"Yes"</formula>
    </cfRule>
  </conditionalFormatting>
  <conditionalFormatting sqref="A14">
    <cfRule type="cellIs" dxfId="570" priority="575" operator="equal">
      <formula>"No"</formula>
    </cfRule>
    <cfRule type="cellIs" dxfId="569" priority="576" operator="equal">
      <formula>"Yes"</formula>
    </cfRule>
  </conditionalFormatting>
  <conditionalFormatting sqref="A15:A16">
    <cfRule type="cellIs" dxfId="568" priority="573" operator="equal">
      <formula>"No"</formula>
    </cfRule>
    <cfRule type="cellIs" dxfId="567" priority="574" operator="equal">
      <formula>"Yes"</formula>
    </cfRule>
  </conditionalFormatting>
  <conditionalFormatting sqref="A14">
    <cfRule type="cellIs" dxfId="566" priority="571" operator="equal">
      <formula>"No"</formula>
    </cfRule>
    <cfRule type="cellIs" dxfId="565" priority="572" operator="equal">
      <formula>"Yes"</formula>
    </cfRule>
  </conditionalFormatting>
  <conditionalFormatting sqref="A15:A16">
    <cfRule type="cellIs" dxfId="564" priority="569" operator="equal">
      <formula>"No"</formula>
    </cfRule>
    <cfRule type="cellIs" dxfId="563" priority="570" operator="equal">
      <formula>"Yes"</formula>
    </cfRule>
  </conditionalFormatting>
  <conditionalFormatting sqref="A14">
    <cfRule type="cellIs" dxfId="562" priority="567" operator="equal">
      <formula>"No"</formula>
    </cfRule>
    <cfRule type="cellIs" dxfId="561" priority="568" operator="equal">
      <formula>"Yes"</formula>
    </cfRule>
  </conditionalFormatting>
  <conditionalFormatting sqref="A15:A16">
    <cfRule type="cellIs" dxfId="560" priority="565" operator="equal">
      <formula>"No"</formula>
    </cfRule>
    <cfRule type="cellIs" dxfId="559" priority="566" operator="equal">
      <formula>"Yes"</formula>
    </cfRule>
  </conditionalFormatting>
  <conditionalFormatting sqref="A17">
    <cfRule type="cellIs" dxfId="558" priority="553" operator="equal">
      <formula>"No"</formula>
    </cfRule>
    <cfRule type="cellIs" dxfId="557" priority="554" operator="equal">
      <formula>"Yes"</formula>
    </cfRule>
  </conditionalFormatting>
  <conditionalFormatting sqref="A17">
    <cfRule type="cellIs" dxfId="556" priority="559" operator="equal">
      <formula>"No"</formula>
    </cfRule>
    <cfRule type="cellIs" dxfId="555" priority="560" operator="equal">
      <formula>"Yes"</formula>
    </cfRule>
  </conditionalFormatting>
  <conditionalFormatting sqref="A17">
    <cfRule type="cellIs" dxfId="554" priority="557" operator="equal">
      <formula>"No"</formula>
    </cfRule>
    <cfRule type="cellIs" dxfId="553" priority="558" operator="equal">
      <formula>"Yes"</formula>
    </cfRule>
  </conditionalFormatting>
  <conditionalFormatting sqref="A17">
    <cfRule type="cellIs" dxfId="552" priority="555" operator="equal">
      <formula>"No"</formula>
    </cfRule>
    <cfRule type="cellIs" dxfId="551" priority="556" operator="equal">
      <formula>"Yes"</formula>
    </cfRule>
  </conditionalFormatting>
  <conditionalFormatting sqref="A18">
    <cfRule type="cellIs" dxfId="550" priority="545" operator="equal">
      <formula>"No"</formula>
    </cfRule>
    <cfRule type="cellIs" dxfId="549" priority="546" operator="equal">
      <formula>"Yes"</formula>
    </cfRule>
  </conditionalFormatting>
  <conditionalFormatting sqref="A18">
    <cfRule type="cellIs" dxfId="548" priority="551" operator="equal">
      <formula>"No"</formula>
    </cfRule>
    <cfRule type="cellIs" dxfId="547" priority="552" operator="equal">
      <formula>"Yes"</formula>
    </cfRule>
  </conditionalFormatting>
  <conditionalFormatting sqref="A18">
    <cfRule type="cellIs" dxfId="546" priority="549" operator="equal">
      <formula>"No"</formula>
    </cfRule>
    <cfRule type="cellIs" dxfId="545" priority="550" operator="equal">
      <formula>"Yes"</formula>
    </cfRule>
  </conditionalFormatting>
  <conditionalFormatting sqref="A18">
    <cfRule type="cellIs" dxfId="544" priority="547" operator="equal">
      <formula>"No"</formula>
    </cfRule>
    <cfRule type="cellIs" dxfId="543" priority="548" operator="equal">
      <formula>"Yes"</formula>
    </cfRule>
  </conditionalFormatting>
  <conditionalFormatting sqref="A17">
    <cfRule type="cellIs" dxfId="542" priority="537" operator="equal">
      <formula>"No"</formula>
    </cfRule>
    <cfRule type="cellIs" dxfId="541" priority="538" operator="equal">
      <formula>"Yes"</formula>
    </cfRule>
  </conditionalFormatting>
  <conditionalFormatting sqref="A17">
    <cfRule type="cellIs" dxfId="540" priority="543" operator="equal">
      <formula>"No"</formula>
    </cfRule>
    <cfRule type="cellIs" dxfId="539" priority="544" operator="equal">
      <formula>"Yes"</formula>
    </cfRule>
  </conditionalFormatting>
  <conditionalFormatting sqref="A17">
    <cfRule type="cellIs" dxfId="538" priority="541" operator="equal">
      <formula>"No"</formula>
    </cfRule>
    <cfRule type="cellIs" dxfId="537" priority="542" operator="equal">
      <formula>"Yes"</formula>
    </cfRule>
  </conditionalFormatting>
  <conditionalFormatting sqref="A17">
    <cfRule type="cellIs" dxfId="536" priority="539" operator="equal">
      <formula>"No"</formula>
    </cfRule>
    <cfRule type="cellIs" dxfId="535" priority="540" operator="equal">
      <formula>"Yes"</formula>
    </cfRule>
  </conditionalFormatting>
  <conditionalFormatting sqref="A18">
    <cfRule type="cellIs" dxfId="534" priority="529" operator="equal">
      <formula>"No"</formula>
    </cfRule>
    <cfRule type="cellIs" dxfId="533" priority="530" operator="equal">
      <formula>"Yes"</formula>
    </cfRule>
  </conditionalFormatting>
  <conditionalFormatting sqref="A18">
    <cfRule type="cellIs" dxfId="532" priority="535" operator="equal">
      <formula>"No"</formula>
    </cfRule>
    <cfRule type="cellIs" dxfId="531" priority="536" operator="equal">
      <formula>"Yes"</formula>
    </cfRule>
  </conditionalFormatting>
  <conditionalFormatting sqref="A18">
    <cfRule type="cellIs" dxfId="530" priority="533" operator="equal">
      <formula>"No"</formula>
    </cfRule>
    <cfRule type="cellIs" dxfId="529" priority="534" operator="equal">
      <formula>"Yes"</formula>
    </cfRule>
  </conditionalFormatting>
  <conditionalFormatting sqref="A18">
    <cfRule type="cellIs" dxfId="528" priority="531" operator="equal">
      <formula>"No"</formula>
    </cfRule>
    <cfRule type="cellIs" dxfId="527" priority="532" operator="equal">
      <formula>"Yes"</formula>
    </cfRule>
  </conditionalFormatting>
  <conditionalFormatting sqref="A17">
    <cfRule type="cellIs" dxfId="526" priority="521" operator="equal">
      <formula>"No"</formula>
    </cfRule>
    <cfRule type="cellIs" dxfId="525" priority="522" operator="equal">
      <formula>"Yes"</formula>
    </cfRule>
  </conditionalFormatting>
  <conditionalFormatting sqref="A17">
    <cfRule type="cellIs" dxfId="524" priority="527" operator="equal">
      <formula>"No"</formula>
    </cfRule>
    <cfRule type="cellIs" dxfId="523" priority="528" operator="equal">
      <formula>"Yes"</formula>
    </cfRule>
  </conditionalFormatting>
  <conditionalFormatting sqref="A17">
    <cfRule type="cellIs" dxfId="522" priority="525" operator="equal">
      <formula>"No"</formula>
    </cfRule>
    <cfRule type="cellIs" dxfId="521" priority="526" operator="equal">
      <formula>"Yes"</formula>
    </cfRule>
  </conditionalFormatting>
  <conditionalFormatting sqref="A17">
    <cfRule type="cellIs" dxfId="520" priority="523" operator="equal">
      <formula>"No"</formula>
    </cfRule>
    <cfRule type="cellIs" dxfId="519" priority="524" operator="equal">
      <formula>"Yes"</formula>
    </cfRule>
  </conditionalFormatting>
  <conditionalFormatting sqref="A18:A19">
    <cfRule type="cellIs" dxfId="518" priority="513" operator="equal">
      <formula>"No"</formula>
    </cfRule>
    <cfRule type="cellIs" dxfId="517" priority="514" operator="equal">
      <formula>"Yes"</formula>
    </cfRule>
  </conditionalFormatting>
  <conditionalFormatting sqref="A18:A19">
    <cfRule type="cellIs" dxfId="516" priority="519" operator="equal">
      <formula>"No"</formula>
    </cfRule>
    <cfRule type="cellIs" dxfId="515" priority="520" operator="equal">
      <formula>"Yes"</formula>
    </cfRule>
  </conditionalFormatting>
  <conditionalFormatting sqref="A18:A19">
    <cfRule type="cellIs" dxfId="514" priority="517" operator="equal">
      <formula>"No"</formula>
    </cfRule>
    <cfRule type="cellIs" dxfId="513" priority="518" operator="equal">
      <formula>"Yes"</formula>
    </cfRule>
  </conditionalFormatting>
  <conditionalFormatting sqref="A18:A19">
    <cfRule type="cellIs" dxfId="512" priority="515" operator="equal">
      <formula>"No"</formula>
    </cfRule>
    <cfRule type="cellIs" dxfId="511" priority="516" operator="equal">
      <formula>"Yes"</formula>
    </cfRule>
  </conditionalFormatting>
  <conditionalFormatting sqref="A20">
    <cfRule type="cellIs" dxfId="510" priority="505" operator="equal">
      <formula>"No"</formula>
    </cfRule>
    <cfRule type="cellIs" dxfId="509" priority="506" operator="equal">
      <formula>"Yes"</formula>
    </cfRule>
  </conditionalFormatting>
  <conditionalFormatting sqref="A20">
    <cfRule type="cellIs" dxfId="508" priority="511" operator="equal">
      <formula>"No"</formula>
    </cfRule>
    <cfRule type="cellIs" dxfId="507" priority="512" operator="equal">
      <formula>"Yes"</formula>
    </cfRule>
  </conditionalFormatting>
  <conditionalFormatting sqref="A20">
    <cfRule type="cellIs" dxfId="506" priority="509" operator="equal">
      <formula>"No"</formula>
    </cfRule>
    <cfRule type="cellIs" dxfId="505" priority="510" operator="equal">
      <formula>"Yes"</formula>
    </cfRule>
  </conditionalFormatting>
  <conditionalFormatting sqref="A20">
    <cfRule type="cellIs" dxfId="504" priority="507" operator="equal">
      <formula>"No"</formula>
    </cfRule>
    <cfRule type="cellIs" dxfId="503" priority="508" operator="equal">
      <formula>"Yes"</formula>
    </cfRule>
  </conditionalFormatting>
  <conditionalFormatting sqref="A21">
    <cfRule type="cellIs" dxfId="502" priority="497" operator="equal">
      <formula>"No"</formula>
    </cfRule>
    <cfRule type="cellIs" dxfId="501" priority="498" operator="equal">
      <formula>"Yes"</formula>
    </cfRule>
  </conditionalFormatting>
  <conditionalFormatting sqref="A21">
    <cfRule type="cellIs" dxfId="500" priority="503" operator="equal">
      <formula>"No"</formula>
    </cfRule>
    <cfRule type="cellIs" dxfId="499" priority="504" operator="equal">
      <formula>"Yes"</formula>
    </cfRule>
  </conditionalFormatting>
  <conditionalFormatting sqref="A21">
    <cfRule type="cellIs" dxfId="498" priority="501" operator="equal">
      <formula>"No"</formula>
    </cfRule>
    <cfRule type="cellIs" dxfId="497" priority="502" operator="equal">
      <formula>"Yes"</formula>
    </cfRule>
  </conditionalFormatting>
  <conditionalFormatting sqref="A21">
    <cfRule type="cellIs" dxfId="496" priority="499" operator="equal">
      <formula>"No"</formula>
    </cfRule>
    <cfRule type="cellIs" dxfId="495" priority="500" operator="equal">
      <formula>"Yes"</formula>
    </cfRule>
  </conditionalFormatting>
  <conditionalFormatting sqref="A17">
    <cfRule type="cellIs" dxfId="494" priority="489" operator="equal">
      <formula>"No"</formula>
    </cfRule>
    <cfRule type="cellIs" dxfId="493" priority="490" operator="equal">
      <formula>"Yes"</formula>
    </cfRule>
  </conditionalFormatting>
  <conditionalFormatting sqref="A17">
    <cfRule type="cellIs" dxfId="492" priority="495" operator="equal">
      <formula>"No"</formula>
    </cfRule>
    <cfRule type="cellIs" dxfId="491" priority="496" operator="equal">
      <formula>"Yes"</formula>
    </cfRule>
  </conditionalFormatting>
  <conditionalFormatting sqref="A17">
    <cfRule type="cellIs" dxfId="490" priority="493" operator="equal">
      <formula>"No"</formula>
    </cfRule>
    <cfRule type="cellIs" dxfId="489" priority="494" operator="equal">
      <formula>"Yes"</formula>
    </cfRule>
  </conditionalFormatting>
  <conditionalFormatting sqref="A17">
    <cfRule type="cellIs" dxfId="488" priority="491" operator="equal">
      <formula>"No"</formula>
    </cfRule>
    <cfRule type="cellIs" dxfId="487" priority="492" operator="equal">
      <formula>"Yes"</formula>
    </cfRule>
  </conditionalFormatting>
  <conditionalFormatting sqref="A18">
    <cfRule type="cellIs" dxfId="486" priority="481" operator="equal">
      <formula>"No"</formula>
    </cfRule>
    <cfRule type="cellIs" dxfId="485" priority="482" operator="equal">
      <formula>"Yes"</formula>
    </cfRule>
  </conditionalFormatting>
  <conditionalFormatting sqref="A18">
    <cfRule type="cellIs" dxfId="484" priority="487" operator="equal">
      <formula>"No"</formula>
    </cfRule>
    <cfRule type="cellIs" dxfId="483" priority="488" operator="equal">
      <formula>"Yes"</formula>
    </cfRule>
  </conditionalFormatting>
  <conditionalFormatting sqref="A18">
    <cfRule type="cellIs" dxfId="482" priority="485" operator="equal">
      <formula>"No"</formula>
    </cfRule>
    <cfRule type="cellIs" dxfId="481" priority="486" operator="equal">
      <formula>"Yes"</formula>
    </cfRule>
  </conditionalFormatting>
  <conditionalFormatting sqref="A18">
    <cfRule type="cellIs" dxfId="480" priority="483" operator="equal">
      <formula>"No"</formula>
    </cfRule>
    <cfRule type="cellIs" dxfId="479" priority="484" operator="equal">
      <formula>"Yes"</formula>
    </cfRule>
  </conditionalFormatting>
  <conditionalFormatting sqref="A17">
    <cfRule type="cellIs" dxfId="478" priority="473" operator="equal">
      <formula>"No"</formula>
    </cfRule>
    <cfRule type="cellIs" dxfId="477" priority="474" operator="equal">
      <formula>"Yes"</formula>
    </cfRule>
  </conditionalFormatting>
  <conditionalFormatting sqref="A17">
    <cfRule type="cellIs" dxfId="476" priority="479" operator="equal">
      <formula>"No"</formula>
    </cfRule>
    <cfRule type="cellIs" dxfId="475" priority="480" operator="equal">
      <formula>"Yes"</formula>
    </cfRule>
  </conditionalFormatting>
  <conditionalFormatting sqref="A17">
    <cfRule type="cellIs" dxfId="474" priority="477" operator="equal">
      <formula>"No"</formula>
    </cfRule>
    <cfRule type="cellIs" dxfId="473" priority="478" operator="equal">
      <formula>"Yes"</formula>
    </cfRule>
  </conditionalFormatting>
  <conditionalFormatting sqref="A17">
    <cfRule type="cellIs" dxfId="472" priority="475" operator="equal">
      <formula>"No"</formula>
    </cfRule>
    <cfRule type="cellIs" dxfId="471" priority="476" operator="equal">
      <formula>"Yes"</formula>
    </cfRule>
  </conditionalFormatting>
  <conditionalFormatting sqref="A18">
    <cfRule type="cellIs" dxfId="470" priority="465" operator="equal">
      <formula>"No"</formula>
    </cfRule>
    <cfRule type="cellIs" dxfId="469" priority="466" operator="equal">
      <formula>"Yes"</formula>
    </cfRule>
  </conditionalFormatting>
  <conditionalFormatting sqref="A18">
    <cfRule type="cellIs" dxfId="468" priority="471" operator="equal">
      <formula>"No"</formula>
    </cfRule>
    <cfRule type="cellIs" dxfId="467" priority="472" operator="equal">
      <formula>"Yes"</formula>
    </cfRule>
  </conditionalFormatting>
  <conditionalFormatting sqref="A18">
    <cfRule type="cellIs" dxfId="466" priority="469" operator="equal">
      <formula>"No"</formula>
    </cfRule>
    <cfRule type="cellIs" dxfId="465" priority="470" operator="equal">
      <formula>"Yes"</formula>
    </cfRule>
  </conditionalFormatting>
  <conditionalFormatting sqref="A18">
    <cfRule type="cellIs" dxfId="464" priority="467" operator="equal">
      <formula>"No"</formula>
    </cfRule>
    <cfRule type="cellIs" dxfId="463" priority="468" operator="equal">
      <formula>"Yes"</formula>
    </cfRule>
  </conditionalFormatting>
  <conditionalFormatting sqref="A17">
    <cfRule type="cellIs" dxfId="462" priority="457" operator="equal">
      <formula>"No"</formula>
    </cfRule>
    <cfRule type="cellIs" dxfId="461" priority="458" operator="equal">
      <formula>"Yes"</formula>
    </cfRule>
  </conditionalFormatting>
  <conditionalFormatting sqref="A17">
    <cfRule type="cellIs" dxfId="460" priority="463" operator="equal">
      <formula>"No"</formula>
    </cfRule>
    <cfRule type="cellIs" dxfId="459" priority="464" operator="equal">
      <formula>"Yes"</formula>
    </cfRule>
  </conditionalFormatting>
  <conditionalFormatting sqref="A17">
    <cfRule type="cellIs" dxfId="458" priority="461" operator="equal">
      <formula>"No"</formula>
    </cfRule>
    <cfRule type="cellIs" dxfId="457" priority="462" operator="equal">
      <formula>"Yes"</formula>
    </cfRule>
  </conditionalFormatting>
  <conditionalFormatting sqref="A17">
    <cfRule type="cellIs" dxfId="456" priority="459" operator="equal">
      <formula>"No"</formula>
    </cfRule>
    <cfRule type="cellIs" dxfId="455" priority="460" operator="equal">
      <formula>"Yes"</formula>
    </cfRule>
  </conditionalFormatting>
  <conditionalFormatting sqref="A18:A19">
    <cfRule type="cellIs" dxfId="454" priority="449" operator="equal">
      <formula>"No"</formula>
    </cfRule>
    <cfRule type="cellIs" dxfId="453" priority="450" operator="equal">
      <formula>"Yes"</formula>
    </cfRule>
  </conditionalFormatting>
  <conditionalFormatting sqref="A18:A19">
    <cfRule type="cellIs" dxfId="452" priority="455" operator="equal">
      <formula>"No"</formula>
    </cfRule>
    <cfRule type="cellIs" dxfId="451" priority="456" operator="equal">
      <formula>"Yes"</formula>
    </cfRule>
  </conditionalFormatting>
  <conditionalFormatting sqref="A18:A19">
    <cfRule type="cellIs" dxfId="450" priority="453" operator="equal">
      <formula>"No"</formula>
    </cfRule>
    <cfRule type="cellIs" dxfId="449" priority="454" operator="equal">
      <formula>"Yes"</formula>
    </cfRule>
  </conditionalFormatting>
  <conditionalFormatting sqref="A18:A19">
    <cfRule type="cellIs" dxfId="448" priority="451" operator="equal">
      <formula>"No"</formula>
    </cfRule>
    <cfRule type="cellIs" dxfId="447" priority="452" operator="equal">
      <formula>"Yes"</formula>
    </cfRule>
  </conditionalFormatting>
  <conditionalFormatting sqref="A20">
    <cfRule type="cellIs" dxfId="446" priority="441" operator="equal">
      <formula>"No"</formula>
    </cfRule>
    <cfRule type="cellIs" dxfId="445" priority="442" operator="equal">
      <formula>"Yes"</formula>
    </cfRule>
  </conditionalFormatting>
  <conditionalFormatting sqref="A20">
    <cfRule type="cellIs" dxfId="444" priority="447" operator="equal">
      <formula>"No"</formula>
    </cfRule>
    <cfRule type="cellIs" dxfId="443" priority="448" operator="equal">
      <formula>"Yes"</formula>
    </cfRule>
  </conditionalFormatting>
  <conditionalFormatting sqref="A20">
    <cfRule type="cellIs" dxfId="442" priority="445" operator="equal">
      <formula>"No"</formula>
    </cfRule>
    <cfRule type="cellIs" dxfId="441" priority="446" operator="equal">
      <formula>"Yes"</formula>
    </cfRule>
  </conditionalFormatting>
  <conditionalFormatting sqref="A20">
    <cfRule type="cellIs" dxfId="440" priority="443" operator="equal">
      <formula>"No"</formula>
    </cfRule>
    <cfRule type="cellIs" dxfId="439" priority="444" operator="equal">
      <formula>"Yes"</formula>
    </cfRule>
  </conditionalFormatting>
  <conditionalFormatting sqref="A21">
    <cfRule type="cellIs" dxfId="438" priority="433" operator="equal">
      <formula>"No"</formula>
    </cfRule>
    <cfRule type="cellIs" dxfId="437" priority="434" operator="equal">
      <formula>"Yes"</formula>
    </cfRule>
  </conditionalFormatting>
  <conditionalFormatting sqref="A21">
    <cfRule type="cellIs" dxfId="436" priority="439" operator="equal">
      <formula>"No"</formula>
    </cfRule>
    <cfRule type="cellIs" dxfId="435" priority="440" operator="equal">
      <formula>"Yes"</formula>
    </cfRule>
  </conditionalFormatting>
  <conditionalFormatting sqref="A21">
    <cfRule type="cellIs" dxfId="434" priority="437" operator="equal">
      <formula>"No"</formula>
    </cfRule>
    <cfRule type="cellIs" dxfId="433" priority="438" operator="equal">
      <formula>"Yes"</formula>
    </cfRule>
  </conditionalFormatting>
  <conditionalFormatting sqref="A21">
    <cfRule type="cellIs" dxfId="432" priority="435" operator="equal">
      <formula>"No"</formula>
    </cfRule>
    <cfRule type="cellIs" dxfId="431" priority="436" operator="equal">
      <formula>"Yes"</formula>
    </cfRule>
  </conditionalFormatting>
  <conditionalFormatting sqref="A17">
    <cfRule type="cellIs" dxfId="430" priority="419" operator="equal">
      <formula>"No"</formula>
    </cfRule>
    <cfRule type="cellIs" dxfId="429" priority="420" operator="equal">
      <formula>"Yes"</formula>
    </cfRule>
  </conditionalFormatting>
  <conditionalFormatting sqref="A18:A19">
    <cfRule type="cellIs" dxfId="428" priority="417" operator="equal">
      <formula>"No"</formula>
    </cfRule>
    <cfRule type="cellIs" dxfId="427" priority="418" operator="equal">
      <formula>"Yes"</formula>
    </cfRule>
  </conditionalFormatting>
  <conditionalFormatting sqref="A17">
    <cfRule type="cellIs" dxfId="426" priority="431" operator="equal">
      <formula>"No"</formula>
    </cfRule>
    <cfRule type="cellIs" dxfId="425" priority="432" operator="equal">
      <formula>"Yes"</formula>
    </cfRule>
  </conditionalFormatting>
  <conditionalFormatting sqref="A18:A19">
    <cfRule type="cellIs" dxfId="424" priority="429" operator="equal">
      <formula>"No"</formula>
    </cfRule>
    <cfRule type="cellIs" dxfId="423" priority="430" operator="equal">
      <formula>"Yes"</formula>
    </cfRule>
  </conditionalFormatting>
  <conditionalFormatting sqref="A17">
    <cfRule type="cellIs" dxfId="422" priority="427" operator="equal">
      <formula>"No"</formula>
    </cfRule>
    <cfRule type="cellIs" dxfId="421" priority="428" operator="equal">
      <formula>"Yes"</formula>
    </cfRule>
  </conditionalFormatting>
  <conditionalFormatting sqref="A18:A19">
    <cfRule type="cellIs" dxfId="420" priority="425" operator="equal">
      <formula>"No"</formula>
    </cfRule>
    <cfRule type="cellIs" dxfId="419" priority="426" operator="equal">
      <formula>"Yes"</formula>
    </cfRule>
  </conditionalFormatting>
  <conditionalFormatting sqref="A17">
    <cfRule type="cellIs" dxfId="418" priority="423" operator="equal">
      <formula>"No"</formula>
    </cfRule>
    <cfRule type="cellIs" dxfId="417" priority="424" operator="equal">
      <formula>"Yes"</formula>
    </cfRule>
  </conditionalFormatting>
  <conditionalFormatting sqref="A18:A19">
    <cfRule type="cellIs" dxfId="416" priority="421" operator="equal">
      <formula>"No"</formula>
    </cfRule>
    <cfRule type="cellIs" dxfId="415" priority="422" operator="equal">
      <formula>"Yes"</formula>
    </cfRule>
  </conditionalFormatting>
  <conditionalFormatting sqref="A20">
    <cfRule type="cellIs" dxfId="414" priority="409" operator="equal">
      <formula>"No"</formula>
    </cfRule>
    <cfRule type="cellIs" dxfId="413" priority="410" operator="equal">
      <formula>"Yes"</formula>
    </cfRule>
  </conditionalFormatting>
  <conditionalFormatting sqref="A20">
    <cfRule type="cellIs" dxfId="412" priority="415" operator="equal">
      <formula>"No"</formula>
    </cfRule>
    <cfRule type="cellIs" dxfId="411" priority="416" operator="equal">
      <formula>"Yes"</formula>
    </cfRule>
  </conditionalFormatting>
  <conditionalFormatting sqref="A20">
    <cfRule type="cellIs" dxfId="410" priority="413" operator="equal">
      <formula>"No"</formula>
    </cfRule>
    <cfRule type="cellIs" dxfId="409" priority="414" operator="equal">
      <formula>"Yes"</formula>
    </cfRule>
  </conditionalFormatting>
  <conditionalFormatting sqref="A20">
    <cfRule type="cellIs" dxfId="408" priority="411" operator="equal">
      <formula>"No"</formula>
    </cfRule>
    <cfRule type="cellIs" dxfId="407" priority="412" operator="equal">
      <formula>"Yes"</formula>
    </cfRule>
  </conditionalFormatting>
  <conditionalFormatting sqref="A21">
    <cfRule type="cellIs" dxfId="406" priority="401" operator="equal">
      <formula>"No"</formula>
    </cfRule>
    <cfRule type="cellIs" dxfId="405" priority="402" operator="equal">
      <formula>"Yes"</formula>
    </cfRule>
  </conditionalFormatting>
  <conditionalFormatting sqref="A21">
    <cfRule type="cellIs" dxfId="404" priority="407" operator="equal">
      <formula>"No"</formula>
    </cfRule>
    <cfRule type="cellIs" dxfId="403" priority="408" operator="equal">
      <formula>"Yes"</formula>
    </cfRule>
  </conditionalFormatting>
  <conditionalFormatting sqref="A21">
    <cfRule type="cellIs" dxfId="402" priority="405" operator="equal">
      <formula>"No"</formula>
    </cfRule>
    <cfRule type="cellIs" dxfId="401" priority="406" operator="equal">
      <formula>"Yes"</formula>
    </cfRule>
  </conditionalFormatting>
  <conditionalFormatting sqref="A21">
    <cfRule type="cellIs" dxfId="400" priority="403" operator="equal">
      <formula>"No"</formula>
    </cfRule>
    <cfRule type="cellIs" dxfId="399" priority="404" operator="equal">
      <formula>"Yes"</formula>
    </cfRule>
  </conditionalFormatting>
  <conditionalFormatting sqref="A20">
    <cfRule type="cellIs" dxfId="398" priority="393" operator="equal">
      <formula>"No"</formula>
    </cfRule>
    <cfRule type="cellIs" dxfId="397" priority="394" operator="equal">
      <formula>"Yes"</formula>
    </cfRule>
  </conditionalFormatting>
  <conditionalFormatting sqref="A20">
    <cfRule type="cellIs" dxfId="396" priority="399" operator="equal">
      <formula>"No"</formula>
    </cfRule>
    <cfRule type="cellIs" dxfId="395" priority="400" operator="equal">
      <formula>"Yes"</formula>
    </cfRule>
  </conditionalFormatting>
  <conditionalFormatting sqref="A20">
    <cfRule type="cellIs" dxfId="394" priority="397" operator="equal">
      <formula>"No"</formula>
    </cfRule>
    <cfRule type="cellIs" dxfId="393" priority="398" operator="equal">
      <formula>"Yes"</formula>
    </cfRule>
  </conditionalFormatting>
  <conditionalFormatting sqref="A20">
    <cfRule type="cellIs" dxfId="392" priority="395" operator="equal">
      <formula>"No"</formula>
    </cfRule>
    <cfRule type="cellIs" dxfId="391" priority="396" operator="equal">
      <formula>"Yes"</formula>
    </cfRule>
  </conditionalFormatting>
  <conditionalFormatting sqref="A21">
    <cfRule type="cellIs" dxfId="390" priority="385" operator="equal">
      <formula>"No"</formula>
    </cfRule>
    <cfRule type="cellIs" dxfId="389" priority="386" operator="equal">
      <formula>"Yes"</formula>
    </cfRule>
  </conditionalFormatting>
  <conditionalFormatting sqref="A21">
    <cfRule type="cellIs" dxfId="388" priority="391" operator="equal">
      <formula>"No"</formula>
    </cfRule>
    <cfRule type="cellIs" dxfId="387" priority="392" operator="equal">
      <formula>"Yes"</formula>
    </cfRule>
  </conditionalFormatting>
  <conditionalFormatting sqref="A21">
    <cfRule type="cellIs" dxfId="386" priority="389" operator="equal">
      <formula>"No"</formula>
    </cfRule>
    <cfRule type="cellIs" dxfId="385" priority="390" operator="equal">
      <formula>"Yes"</formula>
    </cfRule>
  </conditionalFormatting>
  <conditionalFormatting sqref="A21">
    <cfRule type="cellIs" dxfId="384" priority="387" operator="equal">
      <formula>"No"</formula>
    </cfRule>
    <cfRule type="cellIs" dxfId="383" priority="388" operator="equal">
      <formula>"Yes"</formula>
    </cfRule>
  </conditionalFormatting>
  <conditionalFormatting sqref="A20">
    <cfRule type="cellIs" dxfId="382" priority="377" operator="equal">
      <formula>"No"</formula>
    </cfRule>
    <cfRule type="cellIs" dxfId="381" priority="378" operator="equal">
      <formula>"Yes"</formula>
    </cfRule>
  </conditionalFormatting>
  <conditionalFormatting sqref="A20">
    <cfRule type="cellIs" dxfId="380" priority="383" operator="equal">
      <formula>"No"</formula>
    </cfRule>
    <cfRule type="cellIs" dxfId="379" priority="384" operator="equal">
      <formula>"Yes"</formula>
    </cfRule>
  </conditionalFormatting>
  <conditionalFormatting sqref="A20">
    <cfRule type="cellIs" dxfId="378" priority="381" operator="equal">
      <formula>"No"</formula>
    </cfRule>
    <cfRule type="cellIs" dxfId="377" priority="382" operator="equal">
      <formula>"Yes"</formula>
    </cfRule>
  </conditionalFormatting>
  <conditionalFormatting sqref="A20">
    <cfRule type="cellIs" dxfId="376" priority="379" operator="equal">
      <formula>"No"</formula>
    </cfRule>
    <cfRule type="cellIs" dxfId="375" priority="380" operator="equal">
      <formula>"Yes"</formula>
    </cfRule>
  </conditionalFormatting>
  <conditionalFormatting sqref="A21:A22">
    <cfRule type="cellIs" dxfId="374" priority="369" operator="equal">
      <formula>"No"</formula>
    </cfRule>
    <cfRule type="cellIs" dxfId="373" priority="370" operator="equal">
      <formula>"Yes"</formula>
    </cfRule>
  </conditionalFormatting>
  <conditionalFormatting sqref="A21:A22">
    <cfRule type="cellIs" dxfId="372" priority="375" operator="equal">
      <formula>"No"</formula>
    </cfRule>
    <cfRule type="cellIs" dxfId="371" priority="376" operator="equal">
      <formula>"Yes"</formula>
    </cfRule>
  </conditionalFormatting>
  <conditionalFormatting sqref="A21:A22">
    <cfRule type="cellIs" dxfId="370" priority="373" operator="equal">
      <formula>"No"</formula>
    </cfRule>
    <cfRule type="cellIs" dxfId="369" priority="374" operator="equal">
      <formula>"Yes"</formula>
    </cfRule>
  </conditionalFormatting>
  <conditionalFormatting sqref="A21:A22">
    <cfRule type="cellIs" dxfId="368" priority="371" operator="equal">
      <formula>"No"</formula>
    </cfRule>
    <cfRule type="cellIs" dxfId="367" priority="372" operator="equal">
      <formula>"Yes"</formula>
    </cfRule>
  </conditionalFormatting>
  <conditionalFormatting sqref="A23">
    <cfRule type="cellIs" dxfId="366" priority="361" operator="equal">
      <formula>"No"</formula>
    </cfRule>
    <cfRule type="cellIs" dxfId="365" priority="362" operator="equal">
      <formula>"Yes"</formula>
    </cfRule>
  </conditionalFormatting>
  <conditionalFormatting sqref="A23">
    <cfRule type="cellIs" dxfId="364" priority="367" operator="equal">
      <formula>"No"</formula>
    </cfRule>
    <cfRule type="cellIs" dxfId="363" priority="368" operator="equal">
      <formula>"Yes"</formula>
    </cfRule>
  </conditionalFormatting>
  <conditionalFormatting sqref="A23">
    <cfRule type="cellIs" dxfId="362" priority="365" operator="equal">
      <formula>"No"</formula>
    </cfRule>
    <cfRule type="cellIs" dxfId="361" priority="366" operator="equal">
      <formula>"Yes"</formula>
    </cfRule>
  </conditionalFormatting>
  <conditionalFormatting sqref="A23">
    <cfRule type="cellIs" dxfId="360" priority="363" operator="equal">
      <formula>"No"</formula>
    </cfRule>
    <cfRule type="cellIs" dxfId="359" priority="364" operator="equal">
      <formula>"Yes"</formula>
    </cfRule>
  </conditionalFormatting>
  <conditionalFormatting sqref="A24">
    <cfRule type="cellIs" dxfId="358" priority="353" operator="equal">
      <formula>"No"</formula>
    </cfRule>
    <cfRule type="cellIs" dxfId="357" priority="354" operator="equal">
      <formula>"Yes"</formula>
    </cfRule>
  </conditionalFormatting>
  <conditionalFormatting sqref="A24">
    <cfRule type="cellIs" dxfId="356" priority="359" operator="equal">
      <formula>"No"</formula>
    </cfRule>
    <cfRule type="cellIs" dxfId="355" priority="360" operator="equal">
      <formula>"Yes"</formula>
    </cfRule>
  </conditionalFormatting>
  <conditionalFormatting sqref="A24">
    <cfRule type="cellIs" dxfId="354" priority="357" operator="equal">
      <formula>"No"</formula>
    </cfRule>
    <cfRule type="cellIs" dxfId="353" priority="358" operator="equal">
      <formula>"Yes"</formula>
    </cfRule>
  </conditionalFormatting>
  <conditionalFormatting sqref="A24">
    <cfRule type="cellIs" dxfId="352" priority="355" operator="equal">
      <formula>"No"</formula>
    </cfRule>
    <cfRule type="cellIs" dxfId="351" priority="356" operator="equal">
      <formula>"Yes"</formula>
    </cfRule>
  </conditionalFormatting>
  <conditionalFormatting sqref="A5">
    <cfRule type="cellIs" dxfId="350" priority="339" operator="equal">
      <formula>"No"</formula>
    </cfRule>
    <cfRule type="cellIs" dxfId="349" priority="340" operator="equal">
      <formula>"Yes"</formula>
    </cfRule>
  </conditionalFormatting>
  <conditionalFormatting sqref="A6:A7">
    <cfRule type="cellIs" dxfId="348" priority="337" operator="equal">
      <formula>"No"</formula>
    </cfRule>
    <cfRule type="cellIs" dxfId="347" priority="338" operator="equal">
      <formula>"Yes"</formula>
    </cfRule>
  </conditionalFormatting>
  <conditionalFormatting sqref="A5">
    <cfRule type="cellIs" dxfId="346" priority="351" operator="equal">
      <formula>"No"</formula>
    </cfRule>
    <cfRule type="cellIs" dxfId="345" priority="352" operator="equal">
      <formula>"Yes"</formula>
    </cfRule>
  </conditionalFormatting>
  <conditionalFormatting sqref="A6:A7">
    <cfRule type="cellIs" dxfId="344" priority="349" operator="equal">
      <formula>"No"</formula>
    </cfRule>
    <cfRule type="cellIs" dxfId="343" priority="350" operator="equal">
      <formula>"Yes"</formula>
    </cfRule>
  </conditionalFormatting>
  <conditionalFormatting sqref="A5">
    <cfRule type="cellIs" dxfId="342" priority="347" operator="equal">
      <formula>"No"</formula>
    </cfRule>
    <cfRule type="cellIs" dxfId="341" priority="348" operator="equal">
      <formula>"Yes"</formula>
    </cfRule>
  </conditionalFormatting>
  <conditionalFormatting sqref="A6:A7">
    <cfRule type="cellIs" dxfId="340" priority="345" operator="equal">
      <formula>"No"</formula>
    </cfRule>
    <cfRule type="cellIs" dxfId="339" priority="346" operator="equal">
      <formula>"Yes"</formula>
    </cfRule>
  </conditionalFormatting>
  <conditionalFormatting sqref="A5">
    <cfRule type="cellIs" dxfId="338" priority="343" operator="equal">
      <formula>"No"</formula>
    </cfRule>
    <cfRule type="cellIs" dxfId="337" priority="344" operator="equal">
      <formula>"Yes"</formula>
    </cfRule>
  </conditionalFormatting>
  <conditionalFormatting sqref="A6:A7">
    <cfRule type="cellIs" dxfId="336" priority="341" operator="equal">
      <formula>"No"</formula>
    </cfRule>
    <cfRule type="cellIs" dxfId="335" priority="342" operator="equal">
      <formula>"Yes"</formula>
    </cfRule>
  </conditionalFormatting>
  <conditionalFormatting sqref="A8">
    <cfRule type="cellIs" dxfId="334" priority="323" operator="equal">
      <formula>"No"</formula>
    </cfRule>
    <cfRule type="cellIs" dxfId="333" priority="324" operator="equal">
      <formula>"Yes"</formula>
    </cfRule>
  </conditionalFormatting>
  <conditionalFormatting sqref="A9:A10">
    <cfRule type="cellIs" dxfId="332" priority="321" operator="equal">
      <formula>"No"</formula>
    </cfRule>
    <cfRule type="cellIs" dxfId="331" priority="322" operator="equal">
      <formula>"Yes"</formula>
    </cfRule>
  </conditionalFormatting>
  <conditionalFormatting sqref="A8">
    <cfRule type="cellIs" dxfId="330" priority="335" operator="equal">
      <formula>"No"</formula>
    </cfRule>
    <cfRule type="cellIs" dxfId="329" priority="336" operator="equal">
      <formula>"Yes"</formula>
    </cfRule>
  </conditionalFormatting>
  <conditionalFormatting sqref="A9:A10">
    <cfRule type="cellIs" dxfId="328" priority="333" operator="equal">
      <formula>"No"</formula>
    </cfRule>
    <cfRule type="cellIs" dxfId="327" priority="334" operator="equal">
      <formula>"Yes"</formula>
    </cfRule>
  </conditionalFormatting>
  <conditionalFormatting sqref="A8">
    <cfRule type="cellIs" dxfId="326" priority="331" operator="equal">
      <formula>"No"</formula>
    </cfRule>
    <cfRule type="cellIs" dxfId="325" priority="332" operator="equal">
      <formula>"Yes"</formula>
    </cfRule>
  </conditionalFormatting>
  <conditionalFormatting sqref="A9:A10">
    <cfRule type="cellIs" dxfId="324" priority="329" operator="equal">
      <formula>"No"</formula>
    </cfRule>
    <cfRule type="cellIs" dxfId="323" priority="330" operator="equal">
      <formula>"Yes"</formula>
    </cfRule>
  </conditionalFormatting>
  <conditionalFormatting sqref="A8">
    <cfRule type="cellIs" dxfId="322" priority="327" operator="equal">
      <formula>"No"</formula>
    </cfRule>
    <cfRule type="cellIs" dxfId="321" priority="328" operator="equal">
      <formula>"Yes"</formula>
    </cfRule>
  </conditionalFormatting>
  <conditionalFormatting sqref="A9:A10">
    <cfRule type="cellIs" dxfId="320" priority="325" operator="equal">
      <formula>"No"</formula>
    </cfRule>
    <cfRule type="cellIs" dxfId="319" priority="326" operator="equal">
      <formula>"Yes"</formula>
    </cfRule>
  </conditionalFormatting>
  <conditionalFormatting sqref="A17">
    <cfRule type="cellIs" dxfId="318" priority="313" operator="equal">
      <formula>"No"</formula>
    </cfRule>
    <cfRule type="cellIs" dxfId="317" priority="314" operator="equal">
      <formula>"Yes"</formula>
    </cfRule>
  </conditionalFormatting>
  <conditionalFormatting sqref="A17">
    <cfRule type="cellIs" dxfId="316" priority="319" operator="equal">
      <formula>"No"</formula>
    </cfRule>
    <cfRule type="cellIs" dxfId="315" priority="320" operator="equal">
      <formula>"Yes"</formula>
    </cfRule>
  </conditionalFormatting>
  <conditionalFormatting sqref="A17">
    <cfRule type="cellIs" dxfId="314" priority="317" operator="equal">
      <formula>"No"</formula>
    </cfRule>
    <cfRule type="cellIs" dxfId="313" priority="318" operator="equal">
      <formula>"Yes"</formula>
    </cfRule>
  </conditionalFormatting>
  <conditionalFormatting sqref="A17">
    <cfRule type="cellIs" dxfId="312" priority="315" operator="equal">
      <formula>"No"</formula>
    </cfRule>
    <cfRule type="cellIs" dxfId="311" priority="316" operator="equal">
      <formula>"Yes"</formula>
    </cfRule>
  </conditionalFormatting>
  <conditionalFormatting sqref="A18">
    <cfRule type="cellIs" dxfId="310" priority="305" operator="equal">
      <formula>"No"</formula>
    </cfRule>
    <cfRule type="cellIs" dxfId="309" priority="306" operator="equal">
      <formula>"Yes"</formula>
    </cfRule>
  </conditionalFormatting>
  <conditionalFormatting sqref="A18">
    <cfRule type="cellIs" dxfId="308" priority="311" operator="equal">
      <formula>"No"</formula>
    </cfRule>
    <cfRule type="cellIs" dxfId="307" priority="312" operator="equal">
      <formula>"Yes"</formula>
    </cfRule>
  </conditionalFormatting>
  <conditionalFormatting sqref="A18">
    <cfRule type="cellIs" dxfId="306" priority="309" operator="equal">
      <formula>"No"</formula>
    </cfRule>
    <cfRule type="cellIs" dxfId="305" priority="310" operator="equal">
      <formula>"Yes"</formula>
    </cfRule>
  </conditionalFormatting>
  <conditionalFormatting sqref="A18">
    <cfRule type="cellIs" dxfId="304" priority="307" operator="equal">
      <formula>"No"</formula>
    </cfRule>
    <cfRule type="cellIs" dxfId="303" priority="308" operator="equal">
      <formula>"Yes"</formula>
    </cfRule>
  </conditionalFormatting>
  <conditionalFormatting sqref="A17">
    <cfRule type="cellIs" dxfId="302" priority="297" operator="equal">
      <formula>"No"</formula>
    </cfRule>
    <cfRule type="cellIs" dxfId="301" priority="298" operator="equal">
      <formula>"Yes"</formula>
    </cfRule>
  </conditionalFormatting>
  <conditionalFormatting sqref="A17">
    <cfRule type="cellIs" dxfId="300" priority="303" operator="equal">
      <formula>"No"</formula>
    </cfRule>
    <cfRule type="cellIs" dxfId="299" priority="304" operator="equal">
      <formula>"Yes"</formula>
    </cfRule>
  </conditionalFormatting>
  <conditionalFormatting sqref="A17">
    <cfRule type="cellIs" dxfId="298" priority="301" operator="equal">
      <formula>"No"</formula>
    </cfRule>
    <cfRule type="cellIs" dxfId="297" priority="302" operator="equal">
      <formula>"Yes"</formula>
    </cfRule>
  </conditionalFormatting>
  <conditionalFormatting sqref="A17">
    <cfRule type="cellIs" dxfId="296" priority="299" operator="equal">
      <formula>"No"</formula>
    </cfRule>
    <cfRule type="cellIs" dxfId="295" priority="300" operator="equal">
      <formula>"Yes"</formula>
    </cfRule>
  </conditionalFormatting>
  <conditionalFormatting sqref="A18">
    <cfRule type="cellIs" dxfId="294" priority="289" operator="equal">
      <formula>"No"</formula>
    </cfRule>
    <cfRule type="cellIs" dxfId="293" priority="290" operator="equal">
      <formula>"Yes"</formula>
    </cfRule>
  </conditionalFormatting>
  <conditionalFormatting sqref="A18">
    <cfRule type="cellIs" dxfId="292" priority="295" operator="equal">
      <formula>"No"</formula>
    </cfRule>
    <cfRule type="cellIs" dxfId="291" priority="296" operator="equal">
      <formula>"Yes"</formula>
    </cfRule>
  </conditionalFormatting>
  <conditionalFormatting sqref="A18">
    <cfRule type="cellIs" dxfId="290" priority="293" operator="equal">
      <formula>"No"</formula>
    </cfRule>
    <cfRule type="cellIs" dxfId="289" priority="294" operator="equal">
      <formula>"Yes"</formula>
    </cfRule>
  </conditionalFormatting>
  <conditionalFormatting sqref="A18">
    <cfRule type="cellIs" dxfId="288" priority="291" operator="equal">
      <formula>"No"</formula>
    </cfRule>
    <cfRule type="cellIs" dxfId="287" priority="292" operator="equal">
      <formula>"Yes"</formula>
    </cfRule>
  </conditionalFormatting>
  <conditionalFormatting sqref="A17">
    <cfRule type="cellIs" dxfId="286" priority="281" operator="equal">
      <formula>"No"</formula>
    </cfRule>
    <cfRule type="cellIs" dxfId="285" priority="282" operator="equal">
      <formula>"Yes"</formula>
    </cfRule>
  </conditionalFormatting>
  <conditionalFormatting sqref="A17">
    <cfRule type="cellIs" dxfId="284" priority="287" operator="equal">
      <formula>"No"</formula>
    </cfRule>
    <cfRule type="cellIs" dxfId="283" priority="288" operator="equal">
      <formula>"Yes"</formula>
    </cfRule>
  </conditionalFormatting>
  <conditionalFormatting sqref="A17">
    <cfRule type="cellIs" dxfId="282" priority="285" operator="equal">
      <formula>"No"</formula>
    </cfRule>
    <cfRule type="cellIs" dxfId="281" priority="286" operator="equal">
      <formula>"Yes"</formula>
    </cfRule>
  </conditionalFormatting>
  <conditionalFormatting sqref="A17">
    <cfRule type="cellIs" dxfId="280" priority="283" operator="equal">
      <formula>"No"</formula>
    </cfRule>
    <cfRule type="cellIs" dxfId="279" priority="284" operator="equal">
      <formula>"Yes"</formula>
    </cfRule>
  </conditionalFormatting>
  <conditionalFormatting sqref="A18:A19">
    <cfRule type="cellIs" dxfId="278" priority="273" operator="equal">
      <formula>"No"</formula>
    </cfRule>
    <cfRule type="cellIs" dxfId="277" priority="274" operator="equal">
      <formula>"Yes"</formula>
    </cfRule>
  </conditionalFormatting>
  <conditionalFormatting sqref="A18:A19">
    <cfRule type="cellIs" dxfId="276" priority="279" operator="equal">
      <formula>"No"</formula>
    </cfRule>
    <cfRule type="cellIs" dxfId="275" priority="280" operator="equal">
      <formula>"Yes"</formula>
    </cfRule>
  </conditionalFormatting>
  <conditionalFormatting sqref="A18:A19">
    <cfRule type="cellIs" dxfId="274" priority="277" operator="equal">
      <formula>"No"</formula>
    </cfRule>
    <cfRule type="cellIs" dxfId="273" priority="278" operator="equal">
      <formula>"Yes"</formula>
    </cfRule>
  </conditionalFormatting>
  <conditionalFormatting sqref="A18:A19">
    <cfRule type="cellIs" dxfId="272" priority="275" operator="equal">
      <formula>"No"</formula>
    </cfRule>
    <cfRule type="cellIs" dxfId="271" priority="276" operator="equal">
      <formula>"Yes"</formula>
    </cfRule>
  </conditionalFormatting>
  <conditionalFormatting sqref="A20">
    <cfRule type="cellIs" dxfId="270" priority="265" operator="equal">
      <formula>"No"</formula>
    </cfRule>
    <cfRule type="cellIs" dxfId="269" priority="266" operator="equal">
      <formula>"Yes"</formula>
    </cfRule>
  </conditionalFormatting>
  <conditionalFormatting sqref="A20">
    <cfRule type="cellIs" dxfId="268" priority="271" operator="equal">
      <formula>"No"</formula>
    </cfRule>
    <cfRule type="cellIs" dxfId="267" priority="272" operator="equal">
      <formula>"Yes"</formula>
    </cfRule>
  </conditionalFormatting>
  <conditionalFormatting sqref="A20">
    <cfRule type="cellIs" dxfId="266" priority="269" operator="equal">
      <formula>"No"</formula>
    </cfRule>
    <cfRule type="cellIs" dxfId="265" priority="270" operator="equal">
      <formula>"Yes"</formula>
    </cfRule>
  </conditionalFormatting>
  <conditionalFormatting sqref="A20">
    <cfRule type="cellIs" dxfId="264" priority="267" operator="equal">
      <formula>"No"</formula>
    </cfRule>
    <cfRule type="cellIs" dxfId="263" priority="268" operator="equal">
      <formula>"Yes"</formula>
    </cfRule>
  </conditionalFormatting>
  <conditionalFormatting sqref="A21">
    <cfRule type="cellIs" dxfId="262" priority="257" operator="equal">
      <formula>"No"</formula>
    </cfRule>
    <cfRule type="cellIs" dxfId="261" priority="258" operator="equal">
      <formula>"Yes"</formula>
    </cfRule>
  </conditionalFormatting>
  <conditionalFormatting sqref="A21">
    <cfRule type="cellIs" dxfId="260" priority="263" operator="equal">
      <formula>"No"</formula>
    </cfRule>
    <cfRule type="cellIs" dxfId="259" priority="264" operator="equal">
      <formula>"Yes"</formula>
    </cfRule>
  </conditionalFormatting>
  <conditionalFormatting sqref="A21">
    <cfRule type="cellIs" dxfId="258" priority="261" operator="equal">
      <formula>"No"</formula>
    </cfRule>
    <cfRule type="cellIs" dxfId="257" priority="262" operator="equal">
      <formula>"Yes"</formula>
    </cfRule>
  </conditionalFormatting>
  <conditionalFormatting sqref="A21">
    <cfRule type="cellIs" dxfId="256" priority="259" operator="equal">
      <formula>"No"</formula>
    </cfRule>
    <cfRule type="cellIs" dxfId="255" priority="260" operator="equal">
      <formula>"Yes"</formula>
    </cfRule>
  </conditionalFormatting>
  <conditionalFormatting sqref="A17">
    <cfRule type="cellIs" dxfId="254" priority="243" operator="equal">
      <formula>"No"</formula>
    </cfRule>
    <cfRule type="cellIs" dxfId="253" priority="244" operator="equal">
      <formula>"Yes"</formula>
    </cfRule>
  </conditionalFormatting>
  <conditionalFormatting sqref="A18:A19">
    <cfRule type="cellIs" dxfId="252" priority="241" operator="equal">
      <formula>"No"</formula>
    </cfRule>
    <cfRule type="cellIs" dxfId="251" priority="242" operator="equal">
      <formula>"Yes"</formula>
    </cfRule>
  </conditionalFormatting>
  <conditionalFormatting sqref="A17">
    <cfRule type="cellIs" dxfId="250" priority="255" operator="equal">
      <formula>"No"</formula>
    </cfRule>
    <cfRule type="cellIs" dxfId="249" priority="256" operator="equal">
      <formula>"Yes"</formula>
    </cfRule>
  </conditionalFormatting>
  <conditionalFormatting sqref="A18:A19">
    <cfRule type="cellIs" dxfId="248" priority="253" operator="equal">
      <formula>"No"</formula>
    </cfRule>
    <cfRule type="cellIs" dxfId="247" priority="254" operator="equal">
      <formula>"Yes"</formula>
    </cfRule>
  </conditionalFormatting>
  <conditionalFormatting sqref="A17">
    <cfRule type="cellIs" dxfId="246" priority="251" operator="equal">
      <formula>"No"</formula>
    </cfRule>
    <cfRule type="cellIs" dxfId="245" priority="252" operator="equal">
      <formula>"Yes"</formula>
    </cfRule>
  </conditionalFormatting>
  <conditionalFormatting sqref="A18:A19">
    <cfRule type="cellIs" dxfId="244" priority="249" operator="equal">
      <formula>"No"</formula>
    </cfRule>
    <cfRule type="cellIs" dxfId="243" priority="250" operator="equal">
      <formula>"Yes"</formula>
    </cfRule>
  </conditionalFormatting>
  <conditionalFormatting sqref="A17">
    <cfRule type="cellIs" dxfId="242" priority="247" operator="equal">
      <formula>"No"</formula>
    </cfRule>
    <cfRule type="cellIs" dxfId="241" priority="248" operator="equal">
      <formula>"Yes"</formula>
    </cfRule>
  </conditionalFormatting>
  <conditionalFormatting sqref="A18:A19">
    <cfRule type="cellIs" dxfId="240" priority="245" operator="equal">
      <formula>"No"</formula>
    </cfRule>
    <cfRule type="cellIs" dxfId="239" priority="246" operator="equal">
      <formula>"Yes"</formula>
    </cfRule>
  </conditionalFormatting>
  <conditionalFormatting sqref="A20">
    <cfRule type="cellIs" dxfId="238" priority="233" operator="equal">
      <formula>"No"</formula>
    </cfRule>
    <cfRule type="cellIs" dxfId="237" priority="234" operator="equal">
      <formula>"Yes"</formula>
    </cfRule>
  </conditionalFormatting>
  <conditionalFormatting sqref="A20">
    <cfRule type="cellIs" dxfId="236" priority="239" operator="equal">
      <formula>"No"</formula>
    </cfRule>
    <cfRule type="cellIs" dxfId="235" priority="240" operator="equal">
      <formula>"Yes"</formula>
    </cfRule>
  </conditionalFormatting>
  <conditionalFormatting sqref="A20">
    <cfRule type="cellIs" dxfId="234" priority="237" operator="equal">
      <formula>"No"</formula>
    </cfRule>
    <cfRule type="cellIs" dxfId="233" priority="238" operator="equal">
      <formula>"Yes"</formula>
    </cfRule>
  </conditionalFormatting>
  <conditionalFormatting sqref="A20">
    <cfRule type="cellIs" dxfId="232" priority="235" operator="equal">
      <formula>"No"</formula>
    </cfRule>
    <cfRule type="cellIs" dxfId="231" priority="236" operator="equal">
      <formula>"Yes"</formula>
    </cfRule>
  </conditionalFormatting>
  <conditionalFormatting sqref="A21">
    <cfRule type="cellIs" dxfId="230" priority="225" operator="equal">
      <formula>"No"</formula>
    </cfRule>
    <cfRule type="cellIs" dxfId="229" priority="226" operator="equal">
      <formula>"Yes"</formula>
    </cfRule>
  </conditionalFormatting>
  <conditionalFormatting sqref="A21">
    <cfRule type="cellIs" dxfId="228" priority="231" operator="equal">
      <formula>"No"</formula>
    </cfRule>
    <cfRule type="cellIs" dxfId="227" priority="232" operator="equal">
      <formula>"Yes"</formula>
    </cfRule>
  </conditionalFormatting>
  <conditionalFormatting sqref="A21">
    <cfRule type="cellIs" dxfId="226" priority="229" operator="equal">
      <formula>"No"</formula>
    </cfRule>
    <cfRule type="cellIs" dxfId="225" priority="230" operator="equal">
      <formula>"Yes"</formula>
    </cfRule>
  </conditionalFormatting>
  <conditionalFormatting sqref="A21">
    <cfRule type="cellIs" dxfId="224" priority="227" operator="equal">
      <formula>"No"</formula>
    </cfRule>
    <cfRule type="cellIs" dxfId="223" priority="228" operator="equal">
      <formula>"Yes"</formula>
    </cfRule>
  </conditionalFormatting>
  <conditionalFormatting sqref="A20">
    <cfRule type="cellIs" dxfId="222" priority="217" operator="equal">
      <formula>"No"</formula>
    </cfRule>
    <cfRule type="cellIs" dxfId="221" priority="218" operator="equal">
      <formula>"Yes"</formula>
    </cfRule>
  </conditionalFormatting>
  <conditionalFormatting sqref="A20">
    <cfRule type="cellIs" dxfId="220" priority="223" operator="equal">
      <formula>"No"</formula>
    </cfRule>
    <cfRule type="cellIs" dxfId="219" priority="224" operator="equal">
      <formula>"Yes"</formula>
    </cfRule>
  </conditionalFormatting>
  <conditionalFormatting sqref="A20">
    <cfRule type="cellIs" dxfId="218" priority="221" operator="equal">
      <formula>"No"</formula>
    </cfRule>
    <cfRule type="cellIs" dxfId="217" priority="222" operator="equal">
      <formula>"Yes"</formula>
    </cfRule>
  </conditionalFormatting>
  <conditionalFormatting sqref="A20">
    <cfRule type="cellIs" dxfId="216" priority="219" operator="equal">
      <formula>"No"</formula>
    </cfRule>
    <cfRule type="cellIs" dxfId="215" priority="220" operator="equal">
      <formula>"Yes"</formula>
    </cfRule>
  </conditionalFormatting>
  <conditionalFormatting sqref="A21">
    <cfRule type="cellIs" dxfId="214" priority="209" operator="equal">
      <formula>"No"</formula>
    </cfRule>
    <cfRule type="cellIs" dxfId="213" priority="210" operator="equal">
      <formula>"Yes"</formula>
    </cfRule>
  </conditionalFormatting>
  <conditionalFormatting sqref="A21">
    <cfRule type="cellIs" dxfId="212" priority="215" operator="equal">
      <formula>"No"</formula>
    </cfRule>
    <cfRule type="cellIs" dxfId="211" priority="216" operator="equal">
      <formula>"Yes"</formula>
    </cfRule>
  </conditionalFormatting>
  <conditionalFormatting sqref="A21">
    <cfRule type="cellIs" dxfId="210" priority="213" operator="equal">
      <formula>"No"</formula>
    </cfRule>
    <cfRule type="cellIs" dxfId="209" priority="214" operator="equal">
      <formula>"Yes"</formula>
    </cfRule>
  </conditionalFormatting>
  <conditionalFormatting sqref="A21">
    <cfRule type="cellIs" dxfId="208" priority="211" operator="equal">
      <formula>"No"</formula>
    </cfRule>
    <cfRule type="cellIs" dxfId="207" priority="212" operator="equal">
      <formula>"Yes"</formula>
    </cfRule>
  </conditionalFormatting>
  <conditionalFormatting sqref="A20">
    <cfRule type="cellIs" dxfId="206" priority="201" operator="equal">
      <formula>"No"</formula>
    </cfRule>
    <cfRule type="cellIs" dxfId="205" priority="202" operator="equal">
      <formula>"Yes"</formula>
    </cfRule>
  </conditionalFormatting>
  <conditionalFormatting sqref="A20">
    <cfRule type="cellIs" dxfId="204" priority="207" operator="equal">
      <formula>"No"</formula>
    </cfRule>
    <cfRule type="cellIs" dxfId="203" priority="208" operator="equal">
      <formula>"Yes"</formula>
    </cfRule>
  </conditionalFormatting>
  <conditionalFormatting sqref="A20">
    <cfRule type="cellIs" dxfId="202" priority="205" operator="equal">
      <formula>"No"</formula>
    </cfRule>
    <cfRule type="cellIs" dxfId="201" priority="206" operator="equal">
      <formula>"Yes"</formula>
    </cfRule>
  </conditionalFormatting>
  <conditionalFormatting sqref="A20">
    <cfRule type="cellIs" dxfId="200" priority="203" operator="equal">
      <formula>"No"</formula>
    </cfRule>
    <cfRule type="cellIs" dxfId="199" priority="204" operator="equal">
      <formula>"Yes"</formula>
    </cfRule>
  </conditionalFormatting>
  <conditionalFormatting sqref="A21:A22">
    <cfRule type="cellIs" dxfId="198" priority="193" operator="equal">
      <formula>"No"</formula>
    </cfRule>
    <cfRule type="cellIs" dxfId="197" priority="194" operator="equal">
      <formula>"Yes"</formula>
    </cfRule>
  </conditionalFormatting>
  <conditionalFormatting sqref="A21:A22">
    <cfRule type="cellIs" dxfId="196" priority="199" operator="equal">
      <formula>"No"</formula>
    </cfRule>
    <cfRule type="cellIs" dxfId="195" priority="200" operator="equal">
      <formula>"Yes"</formula>
    </cfRule>
  </conditionalFormatting>
  <conditionalFormatting sqref="A21:A22">
    <cfRule type="cellIs" dxfId="194" priority="197" operator="equal">
      <formula>"No"</formula>
    </cfRule>
    <cfRule type="cellIs" dxfId="193" priority="198" operator="equal">
      <formula>"Yes"</formula>
    </cfRule>
  </conditionalFormatting>
  <conditionalFormatting sqref="A21:A22">
    <cfRule type="cellIs" dxfId="192" priority="195" operator="equal">
      <formula>"No"</formula>
    </cfRule>
    <cfRule type="cellIs" dxfId="191" priority="196" operator="equal">
      <formula>"Yes"</formula>
    </cfRule>
  </conditionalFormatting>
  <conditionalFormatting sqref="A23">
    <cfRule type="cellIs" dxfId="190" priority="185" operator="equal">
      <formula>"No"</formula>
    </cfRule>
    <cfRule type="cellIs" dxfId="189" priority="186" operator="equal">
      <formula>"Yes"</formula>
    </cfRule>
  </conditionalFormatting>
  <conditionalFormatting sqref="A23">
    <cfRule type="cellIs" dxfId="188" priority="191" operator="equal">
      <formula>"No"</formula>
    </cfRule>
    <cfRule type="cellIs" dxfId="187" priority="192" operator="equal">
      <formula>"Yes"</formula>
    </cfRule>
  </conditionalFormatting>
  <conditionalFormatting sqref="A23">
    <cfRule type="cellIs" dxfId="186" priority="189" operator="equal">
      <formula>"No"</formula>
    </cfRule>
    <cfRule type="cellIs" dxfId="185" priority="190" operator="equal">
      <formula>"Yes"</formula>
    </cfRule>
  </conditionalFormatting>
  <conditionalFormatting sqref="A23">
    <cfRule type="cellIs" dxfId="184" priority="187" operator="equal">
      <formula>"No"</formula>
    </cfRule>
    <cfRule type="cellIs" dxfId="183" priority="188" operator="equal">
      <formula>"Yes"</formula>
    </cfRule>
  </conditionalFormatting>
  <conditionalFormatting sqref="A24">
    <cfRule type="cellIs" dxfId="182" priority="177" operator="equal">
      <formula>"No"</formula>
    </cfRule>
    <cfRule type="cellIs" dxfId="181" priority="178" operator="equal">
      <formula>"Yes"</formula>
    </cfRule>
  </conditionalFormatting>
  <conditionalFormatting sqref="A24">
    <cfRule type="cellIs" dxfId="180" priority="183" operator="equal">
      <formula>"No"</formula>
    </cfRule>
    <cfRule type="cellIs" dxfId="179" priority="184" operator="equal">
      <formula>"Yes"</formula>
    </cfRule>
  </conditionalFormatting>
  <conditionalFormatting sqref="A24">
    <cfRule type="cellIs" dxfId="178" priority="181" operator="equal">
      <formula>"No"</formula>
    </cfRule>
    <cfRule type="cellIs" dxfId="177" priority="182" operator="equal">
      <formula>"Yes"</formula>
    </cfRule>
  </conditionalFormatting>
  <conditionalFormatting sqref="A24">
    <cfRule type="cellIs" dxfId="176" priority="179" operator="equal">
      <formula>"No"</formula>
    </cfRule>
    <cfRule type="cellIs" dxfId="175" priority="180" operator="equal">
      <formula>"Yes"</formula>
    </cfRule>
  </conditionalFormatting>
  <conditionalFormatting sqref="A20">
    <cfRule type="cellIs" dxfId="174" priority="169" operator="equal">
      <formula>"No"</formula>
    </cfRule>
    <cfRule type="cellIs" dxfId="173" priority="170" operator="equal">
      <formula>"Yes"</formula>
    </cfRule>
  </conditionalFormatting>
  <conditionalFormatting sqref="A20">
    <cfRule type="cellIs" dxfId="172" priority="175" operator="equal">
      <formula>"No"</formula>
    </cfRule>
    <cfRule type="cellIs" dxfId="171" priority="176" operator="equal">
      <formula>"Yes"</formula>
    </cfRule>
  </conditionalFormatting>
  <conditionalFormatting sqref="A20">
    <cfRule type="cellIs" dxfId="170" priority="173" operator="equal">
      <formula>"No"</formula>
    </cfRule>
    <cfRule type="cellIs" dxfId="169" priority="174" operator="equal">
      <formula>"Yes"</formula>
    </cfRule>
  </conditionalFormatting>
  <conditionalFormatting sqref="A20">
    <cfRule type="cellIs" dxfId="168" priority="171" operator="equal">
      <formula>"No"</formula>
    </cfRule>
    <cfRule type="cellIs" dxfId="167" priority="172" operator="equal">
      <formula>"Yes"</formula>
    </cfRule>
  </conditionalFormatting>
  <conditionalFormatting sqref="A21">
    <cfRule type="cellIs" dxfId="166" priority="161" operator="equal">
      <formula>"No"</formula>
    </cfRule>
    <cfRule type="cellIs" dxfId="165" priority="162" operator="equal">
      <formula>"Yes"</formula>
    </cfRule>
  </conditionalFormatting>
  <conditionalFormatting sqref="A21">
    <cfRule type="cellIs" dxfId="164" priority="167" operator="equal">
      <formula>"No"</formula>
    </cfRule>
    <cfRule type="cellIs" dxfId="163" priority="168" operator="equal">
      <formula>"Yes"</formula>
    </cfRule>
  </conditionalFormatting>
  <conditionalFormatting sqref="A21">
    <cfRule type="cellIs" dxfId="162" priority="165" operator="equal">
      <formula>"No"</formula>
    </cfRule>
    <cfRule type="cellIs" dxfId="161" priority="166" operator="equal">
      <formula>"Yes"</formula>
    </cfRule>
  </conditionalFormatting>
  <conditionalFormatting sqref="A21">
    <cfRule type="cellIs" dxfId="160" priority="163" operator="equal">
      <formula>"No"</formula>
    </cfRule>
    <cfRule type="cellIs" dxfId="159" priority="164" operator="equal">
      <formula>"Yes"</formula>
    </cfRule>
  </conditionalFormatting>
  <conditionalFormatting sqref="A20">
    <cfRule type="cellIs" dxfId="158" priority="153" operator="equal">
      <formula>"No"</formula>
    </cfRule>
    <cfRule type="cellIs" dxfId="157" priority="154" operator="equal">
      <formula>"Yes"</formula>
    </cfRule>
  </conditionalFormatting>
  <conditionalFormatting sqref="A20">
    <cfRule type="cellIs" dxfId="156" priority="159" operator="equal">
      <formula>"No"</formula>
    </cfRule>
    <cfRule type="cellIs" dxfId="155" priority="160" operator="equal">
      <formula>"Yes"</formula>
    </cfRule>
  </conditionalFormatting>
  <conditionalFormatting sqref="A20">
    <cfRule type="cellIs" dxfId="154" priority="157" operator="equal">
      <formula>"No"</formula>
    </cfRule>
    <cfRule type="cellIs" dxfId="153" priority="158" operator="equal">
      <formula>"Yes"</formula>
    </cfRule>
  </conditionalFormatting>
  <conditionalFormatting sqref="A20">
    <cfRule type="cellIs" dxfId="152" priority="155" operator="equal">
      <formula>"No"</formula>
    </cfRule>
    <cfRule type="cellIs" dxfId="151" priority="156" operator="equal">
      <formula>"Yes"</formula>
    </cfRule>
  </conditionalFormatting>
  <conditionalFormatting sqref="A21">
    <cfRule type="cellIs" dxfId="150" priority="145" operator="equal">
      <formula>"No"</formula>
    </cfRule>
    <cfRule type="cellIs" dxfId="149" priority="146" operator="equal">
      <formula>"Yes"</formula>
    </cfRule>
  </conditionalFormatting>
  <conditionalFormatting sqref="A21">
    <cfRule type="cellIs" dxfId="148" priority="151" operator="equal">
      <formula>"No"</formula>
    </cfRule>
    <cfRule type="cellIs" dxfId="147" priority="152" operator="equal">
      <formula>"Yes"</formula>
    </cfRule>
  </conditionalFormatting>
  <conditionalFormatting sqref="A21">
    <cfRule type="cellIs" dxfId="146" priority="149" operator="equal">
      <formula>"No"</formula>
    </cfRule>
    <cfRule type="cellIs" dxfId="145" priority="150" operator="equal">
      <formula>"Yes"</formula>
    </cfRule>
  </conditionalFormatting>
  <conditionalFormatting sqref="A21">
    <cfRule type="cellIs" dxfId="144" priority="147" operator="equal">
      <formula>"No"</formula>
    </cfRule>
    <cfRule type="cellIs" dxfId="143" priority="148" operator="equal">
      <formula>"Yes"</formula>
    </cfRule>
  </conditionalFormatting>
  <conditionalFormatting sqref="A20">
    <cfRule type="cellIs" dxfId="142" priority="137" operator="equal">
      <formula>"No"</formula>
    </cfRule>
    <cfRule type="cellIs" dxfId="141" priority="138" operator="equal">
      <formula>"Yes"</formula>
    </cfRule>
  </conditionalFormatting>
  <conditionalFormatting sqref="A20">
    <cfRule type="cellIs" dxfId="140" priority="143" operator="equal">
      <formula>"No"</formula>
    </cfRule>
    <cfRule type="cellIs" dxfId="139" priority="144" operator="equal">
      <formula>"Yes"</formula>
    </cfRule>
  </conditionalFormatting>
  <conditionalFormatting sqref="A20">
    <cfRule type="cellIs" dxfId="138" priority="141" operator="equal">
      <formula>"No"</formula>
    </cfRule>
    <cfRule type="cellIs" dxfId="137" priority="142" operator="equal">
      <formula>"Yes"</formula>
    </cfRule>
  </conditionalFormatting>
  <conditionalFormatting sqref="A20">
    <cfRule type="cellIs" dxfId="136" priority="139" operator="equal">
      <formula>"No"</formula>
    </cfRule>
    <cfRule type="cellIs" dxfId="135" priority="140" operator="equal">
      <formula>"Yes"</formula>
    </cfRule>
  </conditionalFormatting>
  <conditionalFormatting sqref="A21:A22">
    <cfRule type="cellIs" dxfId="134" priority="129" operator="equal">
      <formula>"No"</formula>
    </cfRule>
    <cfRule type="cellIs" dxfId="133" priority="130" operator="equal">
      <formula>"Yes"</formula>
    </cfRule>
  </conditionalFormatting>
  <conditionalFormatting sqref="A21:A22">
    <cfRule type="cellIs" dxfId="132" priority="135" operator="equal">
      <formula>"No"</formula>
    </cfRule>
    <cfRule type="cellIs" dxfId="131" priority="136" operator="equal">
      <formula>"Yes"</formula>
    </cfRule>
  </conditionalFormatting>
  <conditionalFormatting sqref="A21:A22">
    <cfRule type="cellIs" dxfId="130" priority="133" operator="equal">
      <formula>"No"</formula>
    </cfRule>
    <cfRule type="cellIs" dxfId="129" priority="134" operator="equal">
      <formula>"Yes"</formula>
    </cfRule>
  </conditionalFormatting>
  <conditionalFormatting sqref="A21:A22">
    <cfRule type="cellIs" dxfId="128" priority="131" operator="equal">
      <formula>"No"</formula>
    </cfRule>
    <cfRule type="cellIs" dxfId="127" priority="132" operator="equal">
      <formula>"Yes"</formula>
    </cfRule>
  </conditionalFormatting>
  <conditionalFormatting sqref="A23">
    <cfRule type="cellIs" dxfId="126" priority="121" operator="equal">
      <formula>"No"</formula>
    </cfRule>
    <cfRule type="cellIs" dxfId="125" priority="122" operator="equal">
      <formula>"Yes"</formula>
    </cfRule>
  </conditionalFormatting>
  <conditionalFormatting sqref="A23">
    <cfRule type="cellIs" dxfId="124" priority="127" operator="equal">
      <formula>"No"</formula>
    </cfRule>
    <cfRule type="cellIs" dxfId="123" priority="128" operator="equal">
      <formula>"Yes"</formula>
    </cfRule>
  </conditionalFormatting>
  <conditionalFormatting sqref="A23">
    <cfRule type="cellIs" dxfId="122" priority="125" operator="equal">
      <formula>"No"</formula>
    </cfRule>
    <cfRule type="cellIs" dxfId="121" priority="126" operator="equal">
      <formula>"Yes"</formula>
    </cfRule>
  </conditionalFormatting>
  <conditionalFormatting sqref="A23">
    <cfRule type="cellIs" dxfId="120" priority="123" operator="equal">
      <formula>"No"</formula>
    </cfRule>
    <cfRule type="cellIs" dxfId="119" priority="124" operator="equal">
      <formula>"Yes"</formula>
    </cfRule>
  </conditionalFormatting>
  <conditionalFormatting sqref="A24">
    <cfRule type="cellIs" dxfId="118" priority="113" operator="equal">
      <formula>"No"</formula>
    </cfRule>
    <cfRule type="cellIs" dxfId="117" priority="114" operator="equal">
      <formula>"Yes"</formula>
    </cfRule>
  </conditionalFormatting>
  <conditionalFormatting sqref="A24">
    <cfRule type="cellIs" dxfId="116" priority="119" operator="equal">
      <formula>"No"</formula>
    </cfRule>
    <cfRule type="cellIs" dxfId="115" priority="120" operator="equal">
      <formula>"Yes"</formula>
    </cfRule>
  </conditionalFormatting>
  <conditionalFormatting sqref="A24">
    <cfRule type="cellIs" dxfId="114" priority="117" operator="equal">
      <formula>"No"</formula>
    </cfRule>
    <cfRule type="cellIs" dxfId="113" priority="118" operator="equal">
      <formula>"Yes"</formula>
    </cfRule>
  </conditionalFormatting>
  <conditionalFormatting sqref="A24">
    <cfRule type="cellIs" dxfId="112" priority="115" operator="equal">
      <formula>"No"</formula>
    </cfRule>
    <cfRule type="cellIs" dxfId="111" priority="116" operator="equal">
      <formula>"Yes"</formula>
    </cfRule>
  </conditionalFormatting>
  <conditionalFormatting sqref="A20">
    <cfRule type="cellIs" dxfId="110" priority="99" operator="equal">
      <formula>"No"</formula>
    </cfRule>
    <cfRule type="cellIs" dxfId="109" priority="100" operator="equal">
      <formula>"Yes"</formula>
    </cfRule>
  </conditionalFormatting>
  <conditionalFormatting sqref="A21:A22">
    <cfRule type="cellIs" dxfId="108" priority="97" operator="equal">
      <formula>"No"</formula>
    </cfRule>
    <cfRule type="cellIs" dxfId="107" priority="98" operator="equal">
      <formula>"Yes"</formula>
    </cfRule>
  </conditionalFormatting>
  <conditionalFormatting sqref="A20">
    <cfRule type="cellIs" dxfId="106" priority="111" operator="equal">
      <formula>"No"</formula>
    </cfRule>
    <cfRule type="cellIs" dxfId="105" priority="112" operator="equal">
      <formula>"Yes"</formula>
    </cfRule>
  </conditionalFormatting>
  <conditionalFormatting sqref="A21:A22">
    <cfRule type="cellIs" dxfId="104" priority="109" operator="equal">
      <formula>"No"</formula>
    </cfRule>
    <cfRule type="cellIs" dxfId="103" priority="110" operator="equal">
      <formula>"Yes"</formula>
    </cfRule>
  </conditionalFormatting>
  <conditionalFormatting sqref="A20">
    <cfRule type="cellIs" dxfId="102" priority="107" operator="equal">
      <formula>"No"</formula>
    </cfRule>
    <cfRule type="cellIs" dxfId="101" priority="108" operator="equal">
      <formula>"Yes"</formula>
    </cfRule>
  </conditionalFormatting>
  <conditionalFormatting sqref="A21:A22">
    <cfRule type="cellIs" dxfId="100" priority="105" operator="equal">
      <formula>"No"</formula>
    </cfRule>
    <cfRule type="cellIs" dxfId="99" priority="106" operator="equal">
      <formula>"Yes"</formula>
    </cfRule>
  </conditionalFormatting>
  <conditionalFormatting sqref="A20">
    <cfRule type="cellIs" dxfId="98" priority="103" operator="equal">
      <formula>"No"</formula>
    </cfRule>
    <cfRule type="cellIs" dxfId="97" priority="104" operator="equal">
      <formula>"Yes"</formula>
    </cfRule>
  </conditionalFormatting>
  <conditionalFormatting sqref="A21:A22">
    <cfRule type="cellIs" dxfId="96" priority="101" operator="equal">
      <formula>"No"</formula>
    </cfRule>
    <cfRule type="cellIs" dxfId="95" priority="102" operator="equal">
      <formula>"Yes"</formula>
    </cfRule>
  </conditionalFormatting>
  <conditionalFormatting sqref="A23">
    <cfRule type="cellIs" dxfId="94" priority="89" operator="equal">
      <formula>"No"</formula>
    </cfRule>
    <cfRule type="cellIs" dxfId="93" priority="90" operator="equal">
      <formula>"Yes"</formula>
    </cfRule>
  </conditionalFormatting>
  <conditionalFormatting sqref="A23">
    <cfRule type="cellIs" dxfId="92" priority="95" operator="equal">
      <formula>"No"</formula>
    </cfRule>
    <cfRule type="cellIs" dxfId="91" priority="96" operator="equal">
      <formula>"Yes"</formula>
    </cfRule>
  </conditionalFormatting>
  <conditionalFormatting sqref="A23">
    <cfRule type="cellIs" dxfId="90" priority="93" operator="equal">
      <formula>"No"</formula>
    </cfRule>
    <cfRule type="cellIs" dxfId="89" priority="94" operator="equal">
      <formula>"Yes"</formula>
    </cfRule>
  </conditionalFormatting>
  <conditionalFormatting sqref="A23">
    <cfRule type="cellIs" dxfId="88" priority="91" operator="equal">
      <formula>"No"</formula>
    </cfRule>
    <cfRule type="cellIs" dxfId="87" priority="92" operator="equal">
      <formula>"Yes"</formula>
    </cfRule>
  </conditionalFormatting>
  <conditionalFormatting sqref="A24">
    <cfRule type="cellIs" dxfId="86" priority="81" operator="equal">
      <formula>"No"</formula>
    </cfRule>
    <cfRule type="cellIs" dxfId="85" priority="82" operator="equal">
      <formula>"Yes"</formula>
    </cfRule>
  </conditionalFormatting>
  <conditionalFormatting sqref="A24">
    <cfRule type="cellIs" dxfId="84" priority="87" operator="equal">
      <formula>"No"</formula>
    </cfRule>
    <cfRule type="cellIs" dxfId="83" priority="88" operator="equal">
      <formula>"Yes"</formula>
    </cfRule>
  </conditionalFormatting>
  <conditionalFormatting sqref="A24">
    <cfRule type="cellIs" dxfId="82" priority="85" operator="equal">
      <formula>"No"</formula>
    </cfRule>
    <cfRule type="cellIs" dxfId="81" priority="86" operator="equal">
      <formula>"Yes"</formula>
    </cfRule>
  </conditionalFormatting>
  <conditionalFormatting sqref="A24">
    <cfRule type="cellIs" dxfId="80" priority="83" operator="equal">
      <formula>"No"</formula>
    </cfRule>
    <cfRule type="cellIs" dxfId="79" priority="84" operator="equal">
      <formula>"Yes"</formula>
    </cfRule>
  </conditionalFormatting>
  <conditionalFormatting sqref="A23">
    <cfRule type="cellIs" dxfId="78" priority="73" operator="equal">
      <formula>"No"</formula>
    </cfRule>
    <cfRule type="cellIs" dxfId="77" priority="74" operator="equal">
      <formula>"Yes"</formula>
    </cfRule>
  </conditionalFormatting>
  <conditionalFormatting sqref="A23">
    <cfRule type="cellIs" dxfId="76" priority="79" operator="equal">
      <formula>"No"</formula>
    </cfRule>
    <cfRule type="cellIs" dxfId="75" priority="80" operator="equal">
      <formula>"Yes"</formula>
    </cfRule>
  </conditionalFormatting>
  <conditionalFormatting sqref="A23">
    <cfRule type="cellIs" dxfId="74" priority="77" operator="equal">
      <formula>"No"</formula>
    </cfRule>
    <cfRule type="cellIs" dxfId="73" priority="78" operator="equal">
      <formula>"Yes"</formula>
    </cfRule>
  </conditionalFormatting>
  <conditionalFormatting sqref="A23">
    <cfRule type="cellIs" dxfId="72" priority="75" operator="equal">
      <formula>"No"</formula>
    </cfRule>
    <cfRule type="cellIs" dxfId="71" priority="76" operator="equal">
      <formula>"Yes"</formula>
    </cfRule>
  </conditionalFormatting>
  <conditionalFormatting sqref="A24">
    <cfRule type="cellIs" dxfId="70" priority="65" operator="equal">
      <formula>"No"</formula>
    </cfRule>
    <cfRule type="cellIs" dxfId="69" priority="66" operator="equal">
      <formula>"Yes"</formula>
    </cfRule>
  </conditionalFormatting>
  <conditionalFormatting sqref="A24">
    <cfRule type="cellIs" dxfId="68" priority="71" operator="equal">
      <formula>"No"</formula>
    </cfRule>
    <cfRule type="cellIs" dxfId="67" priority="72" operator="equal">
      <formula>"Yes"</formula>
    </cfRule>
  </conditionalFormatting>
  <conditionalFormatting sqref="A24">
    <cfRule type="cellIs" dxfId="66" priority="69" operator="equal">
      <formula>"No"</formula>
    </cfRule>
    <cfRule type="cellIs" dxfId="65" priority="70" operator="equal">
      <formula>"Yes"</formula>
    </cfRule>
  </conditionalFormatting>
  <conditionalFormatting sqref="A24">
    <cfRule type="cellIs" dxfId="64" priority="67" operator="equal">
      <formula>"No"</formula>
    </cfRule>
    <cfRule type="cellIs" dxfId="63" priority="68" operator="equal">
      <formula>"Yes"</formula>
    </cfRule>
  </conditionalFormatting>
  <conditionalFormatting sqref="A23">
    <cfRule type="cellIs" dxfId="62" priority="57" operator="equal">
      <formula>"No"</formula>
    </cfRule>
    <cfRule type="cellIs" dxfId="61" priority="58" operator="equal">
      <formula>"Yes"</formula>
    </cfRule>
  </conditionalFormatting>
  <conditionalFormatting sqref="A23">
    <cfRule type="cellIs" dxfId="60" priority="63" operator="equal">
      <formula>"No"</formula>
    </cfRule>
    <cfRule type="cellIs" dxfId="59" priority="64" operator="equal">
      <formula>"Yes"</formula>
    </cfRule>
  </conditionalFormatting>
  <conditionalFormatting sqref="A23">
    <cfRule type="cellIs" dxfId="58" priority="61" operator="equal">
      <formula>"No"</formula>
    </cfRule>
    <cfRule type="cellIs" dxfId="57" priority="62" operator="equal">
      <formula>"Yes"</formula>
    </cfRule>
  </conditionalFormatting>
  <conditionalFormatting sqref="A23">
    <cfRule type="cellIs" dxfId="56" priority="59" operator="equal">
      <formula>"No"</formula>
    </cfRule>
    <cfRule type="cellIs" dxfId="55" priority="60" operator="equal">
      <formula>"Yes"</formula>
    </cfRule>
  </conditionalFormatting>
  <conditionalFormatting sqref="A24:A25">
    <cfRule type="cellIs" dxfId="54" priority="49" operator="equal">
      <formula>"No"</formula>
    </cfRule>
    <cfRule type="cellIs" dxfId="53" priority="50" operator="equal">
      <formula>"Yes"</formula>
    </cfRule>
  </conditionalFormatting>
  <conditionalFormatting sqref="A24:A25">
    <cfRule type="cellIs" dxfId="52" priority="55" operator="equal">
      <formula>"No"</formula>
    </cfRule>
    <cfRule type="cellIs" dxfId="51" priority="56" operator="equal">
      <formula>"Yes"</formula>
    </cfRule>
  </conditionalFormatting>
  <conditionalFormatting sqref="A24:A25">
    <cfRule type="cellIs" dxfId="50" priority="53" operator="equal">
      <formula>"No"</formula>
    </cfRule>
    <cfRule type="cellIs" dxfId="49" priority="54" operator="equal">
      <formula>"Yes"</formula>
    </cfRule>
  </conditionalFormatting>
  <conditionalFormatting sqref="A24:A25">
    <cfRule type="cellIs" dxfId="48" priority="51" operator="equal">
      <formula>"No"</formula>
    </cfRule>
    <cfRule type="cellIs" dxfId="47" priority="52" operator="equal">
      <formula>"Yes"</formula>
    </cfRule>
  </conditionalFormatting>
  <conditionalFormatting sqref="A26">
    <cfRule type="cellIs" dxfId="46" priority="41" operator="equal">
      <formula>"No"</formula>
    </cfRule>
    <cfRule type="cellIs" dxfId="45" priority="42" operator="equal">
      <formula>"Yes"</formula>
    </cfRule>
  </conditionalFormatting>
  <conditionalFormatting sqref="A26">
    <cfRule type="cellIs" dxfId="44" priority="47" operator="equal">
      <formula>"No"</formula>
    </cfRule>
    <cfRule type="cellIs" dxfId="43" priority="48" operator="equal">
      <formula>"Yes"</formula>
    </cfRule>
  </conditionalFormatting>
  <conditionalFormatting sqref="A26">
    <cfRule type="cellIs" dxfId="42" priority="45" operator="equal">
      <formula>"No"</formula>
    </cfRule>
    <cfRule type="cellIs" dxfId="41" priority="46" operator="equal">
      <formula>"Yes"</formula>
    </cfRule>
  </conditionalFormatting>
  <conditionalFormatting sqref="A26">
    <cfRule type="cellIs" dxfId="40" priority="43" operator="equal">
      <formula>"No"</formula>
    </cfRule>
    <cfRule type="cellIs" dxfId="39" priority="44" operator="equal">
      <formula>"Yes"</formula>
    </cfRule>
  </conditionalFormatting>
  <conditionalFormatting sqref="A27">
    <cfRule type="cellIs" dxfId="38" priority="33" operator="equal">
      <formula>"No"</formula>
    </cfRule>
    <cfRule type="cellIs" dxfId="37" priority="34" operator="equal">
      <formula>"Yes"</formula>
    </cfRule>
  </conditionalFormatting>
  <conditionalFormatting sqref="A27">
    <cfRule type="cellIs" dxfId="36" priority="39" operator="equal">
      <formula>"No"</formula>
    </cfRule>
    <cfRule type="cellIs" dxfId="35" priority="40" operator="equal">
      <formula>"Yes"</formula>
    </cfRule>
  </conditionalFormatting>
  <conditionalFormatting sqref="A27">
    <cfRule type="cellIs" dxfId="34" priority="37" operator="equal">
      <formula>"No"</formula>
    </cfRule>
    <cfRule type="cellIs" dxfId="33" priority="38" operator="equal">
      <formula>"Yes"</formula>
    </cfRule>
  </conditionalFormatting>
  <conditionalFormatting sqref="A27">
    <cfRule type="cellIs" dxfId="32" priority="35" operator="equal">
      <formula>"No"</formula>
    </cfRule>
    <cfRule type="cellIs" dxfId="31" priority="36" operator="equal">
      <formula>"Yes"</formula>
    </cfRule>
  </conditionalFormatting>
  <conditionalFormatting sqref="A28">
    <cfRule type="cellIs" dxfId="30" priority="25" operator="equal">
      <formula>"No"</formula>
    </cfRule>
    <cfRule type="cellIs" dxfId="29" priority="26" operator="equal">
      <formula>"Yes"</formula>
    </cfRule>
  </conditionalFormatting>
  <conditionalFormatting sqref="A28">
    <cfRule type="cellIs" dxfId="28" priority="31" operator="equal">
      <formula>"No"</formula>
    </cfRule>
    <cfRule type="cellIs" dxfId="27" priority="32" operator="equal">
      <formula>"Yes"</formula>
    </cfRule>
  </conditionalFormatting>
  <conditionalFormatting sqref="A28">
    <cfRule type="cellIs" dxfId="26" priority="29" operator="equal">
      <formula>"No"</formula>
    </cfRule>
    <cfRule type="cellIs" dxfId="25" priority="30" operator="equal">
      <formula>"Yes"</formula>
    </cfRule>
  </conditionalFormatting>
  <conditionalFormatting sqref="A28">
    <cfRule type="cellIs" dxfId="24" priority="27" operator="equal">
      <formula>"No"</formula>
    </cfRule>
    <cfRule type="cellIs" dxfId="23" priority="28" operator="equal">
      <formula>"Yes"</formula>
    </cfRule>
  </conditionalFormatting>
  <conditionalFormatting sqref="A29">
    <cfRule type="cellIs" dxfId="22" priority="17" operator="equal">
      <formula>"No"</formula>
    </cfRule>
    <cfRule type="cellIs" dxfId="21" priority="18" operator="equal">
      <formula>"Yes"</formula>
    </cfRule>
  </conditionalFormatting>
  <conditionalFormatting sqref="A29">
    <cfRule type="cellIs" dxfId="20" priority="23" operator="equal">
      <formula>"No"</formula>
    </cfRule>
    <cfRule type="cellIs" dxfId="19" priority="24" operator="equal">
      <formula>"Yes"</formula>
    </cfRule>
  </conditionalFormatting>
  <conditionalFormatting sqref="A29">
    <cfRule type="cellIs" dxfId="18" priority="21" operator="equal">
      <formula>"No"</formula>
    </cfRule>
    <cfRule type="cellIs" dxfId="17" priority="22" operator="equal">
      <formula>"Yes"</formula>
    </cfRule>
  </conditionalFormatting>
  <conditionalFormatting sqref="A29">
    <cfRule type="cellIs" dxfId="16" priority="19" operator="equal">
      <formula>"No"</formula>
    </cfRule>
    <cfRule type="cellIs" dxfId="15" priority="20" operator="equal">
      <formula>"Yes"</formula>
    </cfRule>
  </conditionalFormatting>
  <conditionalFormatting sqref="A30">
    <cfRule type="cellIs" dxfId="14" priority="9" operator="equal">
      <formula>"No"</formula>
    </cfRule>
    <cfRule type="cellIs" dxfId="13" priority="10" operator="equal">
      <formula>"Yes"</formula>
    </cfRule>
  </conditionalFormatting>
  <conditionalFormatting sqref="A30">
    <cfRule type="cellIs" dxfId="12" priority="15" operator="equal">
      <formula>"No"</formula>
    </cfRule>
    <cfRule type="cellIs" dxfId="11" priority="16" operator="equal">
      <formula>"Yes"</formula>
    </cfRule>
  </conditionalFormatting>
  <conditionalFormatting sqref="A30">
    <cfRule type="cellIs" dxfId="10" priority="13" operator="equal">
      <formula>"No"</formula>
    </cfRule>
    <cfRule type="cellIs" dxfId="9" priority="14" operator="equal">
      <formula>"Yes"</formula>
    </cfRule>
  </conditionalFormatting>
  <conditionalFormatting sqref="A30">
    <cfRule type="cellIs" dxfId="8" priority="11" operator="equal">
      <formula>"No"</formula>
    </cfRule>
    <cfRule type="cellIs" dxfId="7" priority="12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7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7.0976562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12.59765625" style="21" bestFit="1" customWidth="1"/>
    <col min="7" max="7" width="2.8984375" style="21" bestFit="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28" width="1.796875" style="21" customWidth="1"/>
    <col min="29" max="16384" width="9" style="21"/>
  </cols>
  <sheetData>
    <row r="1" spans="1:29" s="17" customFormat="1" ht="32.4" thickTop="1" thickBot="1" x14ac:dyDescent="0.35">
      <c r="A1" s="58" t="s">
        <v>0</v>
      </c>
      <c r="B1" s="113" t="s">
        <v>49</v>
      </c>
      <c r="C1" s="116" t="s">
        <v>50</v>
      </c>
      <c r="D1" s="118" t="s">
        <v>51</v>
      </c>
      <c r="E1" s="139" t="s">
        <v>79</v>
      </c>
      <c r="F1" s="107" t="s">
        <v>52</v>
      </c>
      <c r="G1" s="108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  <c r="AC1" s="180" t="s">
        <v>156</v>
      </c>
    </row>
    <row r="2" spans="1:29" ht="16.2" thickTop="1" x14ac:dyDescent="0.3">
      <c r="A2" s="59" t="s">
        <v>74</v>
      </c>
      <c r="B2" s="189">
        <f>10+5</f>
        <v>15</v>
      </c>
      <c r="C2" s="117">
        <v>12</v>
      </c>
      <c r="D2" s="191">
        <f>12+5</f>
        <v>17</v>
      </c>
      <c r="E2" s="140">
        <v>0</v>
      </c>
      <c r="F2" s="109" t="s">
        <v>73</v>
      </c>
      <c r="G2" s="110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>
        <v>15</v>
      </c>
      <c r="U2" s="62"/>
      <c r="V2" s="65">
        <f t="shared" ref="V2:V12" si="0">SUM(H2:U2)</f>
        <v>15</v>
      </c>
      <c r="W2" s="71"/>
      <c r="X2" s="74"/>
      <c r="Y2" s="69">
        <f>54</f>
        <v>54</v>
      </c>
      <c r="Z2" s="65">
        <f t="shared" ref="Z2:Z11" si="1">Y2+X2-(V2+W2)</f>
        <v>39</v>
      </c>
      <c r="AA2" s="125">
        <f t="shared" ref="AA2:AA11" si="2">SMALL(Y2:Z2,1)</f>
        <v>39</v>
      </c>
      <c r="AC2" s="181"/>
    </row>
    <row r="3" spans="1:29" x14ac:dyDescent="0.3">
      <c r="A3" s="156" t="s">
        <v>189</v>
      </c>
      <c r="B3" s="115">
        <v>15</v>
      </c>
      <c r="C3" s="117">
        <v>10</v>
      </c>
      <c r="D3" s="119">
        <v>16</v>
      </c>
      <c r="E3" s="141">
        <v>0</v>
      </c>
      <c r="F3" s="111" t="s">
        <v>73</v>
      </c>
      <c r="G3" s="112">
        <v>0</v>
      </c>
      <c r="H3" s="57"/>
      <c r="I3" s="22"/>
      <c r="J3" s="23"/>
      <c r="K3" s="27"/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 t="shared" ref="V3" si="3">SUM(H3:U3)</f>
        <v>0</v>
      </c>
      <c r="W3" s="72"/>
      <c r="X3" s="75"/>
      <c r="Y3" s="69">
        <v>105</v>
      </c>
      <c r="Z3" s="66">
        <f t="shared" ref="Z3" si="4">Y3+X3-(V3+W3)</f>
        <v>105</v>
      </c>
      <c r="AA3" s="125">
        <f t="shared" ref="AA3" si="5">SMALL(Y3:Z3,1)</f>
        <v>105</v>
      </c>
      <c r="AC3" s="181"/>
    </row>
    <row r="4" spans="1:29" x14ac:dyDescent="0.3">
      <c r="A4" s="60" t="s">
        <v>80</v>
      </c>
      <c r="B4" s="115">
        <v>10</v>
      </c>
      <c r="C4" s="117">
        <v>12</v>
      </c>
      <c r="D4" s="119">
        <v>12</v>
      </c>
      <c r="E4" s="141">
        <v>0</v>
      </c>
      <c r="F4" s="111" t="s">
        <v>73</v>
      </c>
      <c r="G4" s="112">
        <v>0</v>
      </c>
      <c r="H4" s="57"/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 t="shared" si="0"/>
        <v>0</v>
      </c>
      <c r="W4" s="72"/>
      <c r="X4" s="75"/>
      <c r="Y4" s="69">
        <f>36</f>
        <v>36</v>
      </c>
      <c r="Z4" s="66">
        <f t="shared" si="1"/>
        <v>36</v>
      </c>
      <c r="AA4" s="125">
        <f t="shared" si="2"/>
        <v>36</v>
      </c>
      <c r="AC4" s="181"/>
    </row>
    <row r="5" spans="1:29" x14ac:dyDescent="0.3">
      <c r="A5" s="60" t="s">
        <v>92</v>
      </c>
      <c r="B5" s="189">
        <f>13+5</f>
        <v>18</v>
      </c>
      <c r="C5" s="117">
        <v>13</v>
      </c>
      <c r="D5" s="191">
        <f>15+5</f>
        <v>20</v>
      </c>
      <c r="E5" s="141">
        <v>0</v>
      </c>
      <c r="F5" s="111" t="s">
        <v>73</v>
      </c>
      <c r="G5" s="112">
        <v>0</v>
      </c>
      <c r="H5" s="57"/>
      <c r="I5" s="22"/>
      <c r="J5" s="23"/>
      <c r="K5" s="27"/>
      <c r="L5" s="30"/>
      <c r="M5" s="33"/>
      <c r="N5" s="39"/>
      <c r="O5" s="42"/>
      <c r="P5" s="45"/>
      <c r="Q5" s="48"/>
      <c r="R5" s="51"/>
      <c r="S5" s="54"/>
      <c r="T5" s="36">
        <v>7</v>
      </c>
      <c r="U5" s="63"/>
      <c r="V5" s="65">
        <f t="shared" si="0"/>
        <v>7</v>
      </c>
      <c r="W5" s="72"/>
      <c r="X5" s="75"/>
      <c r="Y5" s="186">
        <f>86+14</f>
        <v>100</v>
      </c>
      <c r="Z5" s="66">
        <f t="shared" si="1"/>
        <v>93</v>
      </c>
      <c r="AA5" s="125">
        <f t="shared" si="2"/>
        <v>93</v>
      </c>
      <c r="AC5" s="181"/>
    </row>
    <row r="6" spans="1:29" x14ac:dyDescent="0.3">
      <c r="A6" s="60" t="s">
        <v>77</v>
      </c>
      <c r="B6" s="114">
        <v>11</v>
      </c>
      <c r="C6" s="117">
        <v>10</v>
      </c>
      <c r="D6" s="119">
        <v>11</v>
      </c>
      <c r="E6" s="141">
        <v>0</v>
      </c>
      <c r="F6" s="111" t="s">
        <v>73</v>
      </c>
      <c r="G6" s="112">
        <v>0</v>
      </c>
      <c r="H6" s="57"/>
      <c r="I6" s="22"/>
      <c r="J6" s="23"/>
      <c r="K6" s="136"/>
      <c r="L6" s="30"/>
      <c r="M6" s="33"/>
      <c r="N6" s="39"/>
      <c r="O6" s="42"/>
      <c r="P6" s="45"/>
      <c r="Q6" s="48"/>
      <c r="R6" s="51"/>
      <c r="S6" s="54"/>
      <c r="T6" s="36">
        <v>5</v>
      </c>
      <c r="U6" s="63"/>
      <c r="V6" s="65">
        <f t="shared" si="0"/>
        <v>5</v>
      </c>
      <c r="W6" s="72"/>
      <c r="X6" s="75"/>
      <c r="Y6" s="186">
        <f>53+9</f>
        <v>62</v>
      </c>
      <c r="Z6" s="66">
        <f t="shared" si="1"/>
        <v>57</v>
      </c>
      <c r="AA6" s="125">
        <f t="shared" si="2"/>
        <v>57</v>
      </c>
      <c r="AC6" s="181"/>
    </row>
    <row r="7" spans="1:29" x14ac:dyDescent="0.3">
      <c r="A7" s="59" t="s">
        <v>85</v>
      </c>
      <c r="B7" s="115">
        <v>11</v>
      </c>
      <c r="C7" s="117">
        <v>14</v>
      </c>
      <c r="D7" s="119">
        <v>14</v>
      </c>
      <c r="E7" s="141">
        <v>0</v>
      </c>
      <c r="F7" s="111" t="s">
        <v>73</v>
      </c>
      <c r="G7" s="112">
        <v>0</v>
      </c>
      <c r="H7" s="57"/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 t="shared" si="0"/>
        <v>0</v>
      </c>
      <c r="W7" s="72"/>
      <c r="X7" s="75"/>
      <c r="Y7" s="69">
        <f>44</f>
        <v>44</v>
      </c>
      <c r="Z7" s="66">
        <f t="shared" si="1"/>
        <v>44</v>
      </c>
      <c r="AA7" s="125">
        <f t="shared" si="2"/>
        <v>44</v>
      </c>
      <c r="AC7" s="181"/>
    </row>
    <row r="8" spans="1:29" x14ac:dyDescent="0.3">
      <c r="A8" s="60" t="s">
        <v>87</v>
      </c>
      <c r="B8" s="142">
        <v>10</v>
      </c>
      <c r="C8" s="143">
        <v>12</v>
      </c>
      <c r="D8" s="119">
        <v>12</v>
      </c>
      <c r="E8" s="141">
        <v>0</v>
      </c>
      <c r="F8" s="111" t="s">
        <v>73</v>
      </c>
      <c r="G8" s="112">
        <v>0</v>
      </c>
      <c r="H8" s="57"/>
      <c r="I8" s="22"/>
      <c r="J8" s="23"/>
      <c r="K8" s="27"/>
      <c r="L8" s="30">
        <v>15</v>
      </c>
      <c r="M8" s="33"/>
      <c r="N8" s="39"/>
      <c r="O8" s="42"/>
      <c r="P8" s="45"/>
      <c r="Q8" s="48"/>
      <c r="R8" s="51"/>
      <c r="S8" s="54"/>
      <c r="T8" s="36"/>
      <c r="U8" s="63"/>
      <c r="V8" s="65">
        <f t="shared" si="0"/>
        <v>15</v>
      </c>
      <c r="W8" s="72"/>
      <c r="X8" s="75"/>
      <c r="Y8" s="69">
        <f>44</f>
        <v>44</v>
      </c>
      <c r="Z8" s="66">
        <f t="shared" si="1"/>
        <v>29</v>
      </c>
      <c r="AA8" s="125">
        <f t="shared" si="2"/>
        <v>29</v>
      </c>
      <c r="AC8" s="181"/>
    </row>
    <row r="9" spans="1:29" x14ac:dyDescent="0.3">
      <c r="A9" s="156" t="s">
        <v>82</v>
      </c>
      <c r="B9" s="115">
        <v>21</v>
      </c>
      <c r="C9" s="117">
        <v>12</v>
      </c>
      <c r="D9" s="119">
        <v>22</v>
      </c>
      <c r="E9" s="141">
        <v>0</v>
      </c>
      <c r="F9" s="111" t="s">
        <v>84</v>
      </c>
      <c r="G9" s="112">
        <v>5</v>
      </c>
      <c r="H9" s="57"/>
      <c r="I9" s="22"/>
      <c r="J9" s="23"/>
      <c r="K9" s="136"/>
      <c r="L9" s="30"/>
      <c r="M9" s="33"/>
      <c r="N9" s="39"/>
      <c r="O9" s="42"/>
      <c r="P9" s="45"/>
      <c r="Q9" s="48"/>
      <c r="R9" s="51"/>
      <c r="S9" s="54"/>
      <c r="T9" s="36">
        <v>3</v>
      </c>
      <c r="U9" s="63"/>
      <c r="V9" s="65">
        <f t="shared" si="0"/>
        <v>3</v>
      </c>
      <c r="W9" s="72"/>
      <c r="X9" s="75"/>
      <c r="Y9" s="69">
        <f>44</f>
        <v>44</v>
      </c>
      <c r="Z9" s="66">
        <f t="shared" si="1"/>
        <v>41</v>
      </c>
      <c r="AA9" s="125">
        <f t="shared" si="2"/>
        <v>41</v>
      </c>
      <c r="AC9" s="181"/>
    </row>
    <row r="10" spans="1:29" x14ac:dyDescent="0.3">
      <c r="A10" s="156" t="s">
        <v>109</v>
      </c>
      <c r="B10" s="189">
        <f>21+6</f>
        <v>27</v>
      </c>
      <c r="C10" s="190">
        <f>12+6</f>
        <v>18</v>
      </c>
      <c r="D10" s="191">
        <f>22+6</f>
        <v>28</v>
      </c>
      <c r="E10" s="141">
        <v>15</v>
      </c>
      <c r="F10" s="111" t="s">
        <v>155</v>
      </c>
      <c r="G10" s="112">
        <v>5</v>
      </c>
      <c r="H10" s="57"/>
      <c r="I10" s="22"/>
      <c r="J10" s="23"/>
      <c r="K10" s="136"/>
      <c r="L10" s="30"/>
      <c r="M10" s="33"/>
      <c r="N10" s="39"/>
      <c r="O10" s="42"/>
      <c r="P10" s="45"/>
      <c r="Q10" s="48"/>
      <c r="R10" s="51"/>
      <c r="S10" s="54"/>
      <c r="T10" s="35">
        <v>40</v>
      </c>
      <c r="U10" s="63"/>
      <c r="V10" s="65">
        <f t="shared" si="0"/>
        <v>40</v>
      </c>
      <c r="W10" s="72"/>
      <c r="X10" s="75">
        <v>34</v>
      </c>
      <c r="Y10" s="69">
        <v>81</v>
      </c>
      <c r="Z10" s="66">
        <f t="shared" si="1"/>
        <v>75</v>
      </c>
      <c r="AA10" s="125">
        <f t="shared" si="2"/>
        <v>75</v>
      </c>
      <c r="AC10" s="181"/>
    </row>
    <row r="11" spans="1:29" x14ac:dyDescent="0.3">
      <c r="A11" s="156" t="s">
        <v>110</v>
      </c>
      <c r="B11" s="115">
        <v>21</v>
      </c>
      <c r="C11" s="117">
        <v>12</v>
      </c>
      <c r="D11" s="119">
        <v>22</v>
      </c>
      <c r="E11" s="141">
        <v>25</v>
      </c>
      <c r="F11" s="111" t="s">
        <v>73</v>
      </c>
      <c r="G11" s="112">
        <v>0</v>
      </c>
      <c r="H11" s="57">
        <v>7</v>
      </c>
      <c r="I11" s="22"/>
      <c r="J11" s="23"/>
      <c r="K11" s="153"/>
      <c r="L11" s="30"/>
      <c r="M11" s="33"/>
      <c r="N11" s="39"/>
      <c r="O11" s="42"/>
      <c r="P11" s="45"/>
      <c r="Q11" s="48"/>
      <c r="R11" s="51"/>
      <c r="S11" s="54"/>
      <c r="T11" s="36"/>
      <c r="U11" s="63"/>
      <c r="V11" s="65">
        <f t="shared" si="0"/>
        <v>7</v>
      </c>
      <c r="W11" s="72"/>
      <c r="X11" s="75"/>
      <c r="Y11" s="69">
        <v>104</v>
      </c>
      <c r="Z11" s="66">
        <f t="shared" si="1"/>
        <v>97</v>
      </c>
      <c r="AA11" s="125">
        <f t="shared" si="2"/>
        <v>97</v>
      </c>
      <c r="AC11" s="181"/>
    </row>
    <row r="12" spans="1:29" x14ac:dyDescent="0.3">
      <c r="A12" s="156" t="s">
        <v>165</v>
      </c>
      <c r="B12" s="114">
        <v>16</v>
      </c>
      <c r="C12" s="117">
        <v>11</v>
      </c>
      <c r="D12" s="119">
        <v>17</v>
      </c>
      <c r="E12" s="141">
        <v>0</v>
      </c>
      <c r="F12" s="111" t="s">
        <v>73</v>
      </c>
      <c r="G12" s="112">
        <v>0</v>
      </c>
      <c r="H12" s="57">
        <v>30</v>
      </c>
      <c r="I12" s="22"/>
      <c r="J12" s="23"/>
      <c r="K12" s="153"/>
      <c r="L12" s="154"/>
      <c r="M12" s="33"/>
      <c r="N12" s="39"/>
      <c r="O12" s="42"/>
      <c r="P12" s="45"/>
      <c r="Q12" s="48"/>
      <c r="R12" s="51"/>
      <c r="S12" s="54"/>
      <c r="T12" s="36"/>
      <c r="U12" s="63"/>
      <c r="V12" s="65">
        <f t="shared" si="0"/>
        <v>30</v>
      </c>
      <c r="W12" s="72">
        <v>5</v>
      </c>
      <c r="X12" s="75"/>
      <c r="Y12" s="69">
        <v>25</v>
      </c>
      <c r="Z12" s="66">
        <f t="shared" ref="Z12" si="6">Y12+X12-(V12+W12)</f>
        <v>-10</v>
      </c>
      <c r="AA12" s="125">
        <f t="shared" ref="AA12" si="7">SMALL(Y12:Z12,1)</f>
        <v>-10</v>
      </c>
      <c r="AC12" s="181"/>
    </row>
    <row r="13" spans="1:29" x14ac:dyDescent="0.3">
      <c r="A13" s="156" t="s">
        <v>166</v>
      </c>
      <c r="B13" s="114">
        <v>16</v>
      </c>
      <c r="C13" s="117">
        <v>12</v>
      </c>
      <c r="D13" s="119">
        <v>18</v>
      </c>
      <c r="E13" s="141">
        <v>0</v>
      </c>
      <c r="F13" s="111" t="s">
        <v>73</v>
      </c>
      <c r="G13" s="112">
        <v>0</v>
      </c>
      <c r="H13" s="57">
        <v>5</v>
      </c>
      <c r="I13" s="22"/>
      <c r="J13" s="23"/>
      <c r="K13" s="153"/>
      <c r="L13" s="154"/>
      <c r="M13" s="33"/>
      <c r="N13" s="39"/>
      <c r="O13" s="42"/>
      <c r="P13" s="45"/>
      <c r="Q13" s="48"/>
      <c r="R13" s="51"/>
      <c r="S13" s="54"/>
      <c r="T13" s="36"/>
      <c r="U13" s="63"/>
      <c r="V13" s="65">
        <f t="shared" ref="V13:V19" si="8">SUM(H13:U13)</f>
        <v>5</v>
      </c>
      <c r="W13" s="72"/>
      <c r="X13" s="75"/>
      <c r="Y13" s="69">
        <v>30</v>
      </c>
      <c r="Z13" s="66">
        <f t="shared" ref="Z13:Z19" si="9">Y13+X13-(V13+W13)</f>
        <v>25</v>
      </c>
      <c r="AA13" s="125">
        <f t="shared" ref="AA13:AA19" si="10">SMALL(Y13:Z13,1)</f>
        <v>25</v>
      </c>
      <c r="AC13" s="181"/>
    </row>
    <row r="14" spans="1:29" x14ac:dyDescent="0.3">
      <c r="A14" s="156" t="s">
        <v>167</v>
      </c>
      <c r="B14" s="114">
        <v>17</v>
      </c>
      <c r="C14" s="117">
        <v>12</v>
      </c>
      <c r="D14" s="119">
        <v>19</v>
      </c>
      <c r="E14" s="141">
        <v>0</v>
      </c>
      <c r="F14" s="111" t="s">
        <v>73</v>
      </c>
      <c r="G14" s="112">
        <v>0</v>
      </c>
      <c r="H14" s="57">
        <v>3</v>
      </c>
      <c r="I14" s="22"/>
      <c r="J14" s="23"/>
      <c r="K14" s="153"/>
      <c r="L14" s="154"/>
      <c r="M14" s="33"/>
      <c r="N14" s="39"/>
      <c r="O14" s="42"/>
      <c r="P14" s="45"/>
      <c r="Q14" s="48"/>
      <c r="R14" s="51"/>
      <c r="S14" s="54"/>
      <c r="T14" s="36"/>
      <c r="U14" s="63"/>
      <c r="V14" s="65">
        <f t="shared" si="8"/>
        <v>3</v>
      </c>
      <c r="W14" s="72"/>
      <c r="X14" s="75"/>
      <c r="Y14" s="69">
        <v>35</v>
      </c>
      <c r="Z14" s="66">
        <f t="shared" si="9"/>
        <v>32</v>
      </c>
      <c r="AA14" s="125">
        <f t="shared" si="10"/>
        <v>32</v>
      </c>
      <c r="AC14" s="181"/>
    </row>
    <row r="15" spans="1:29" x14ac:dyDescent="0.3">
      <c r="A15" s="156" t="s">
        <v>168</v>
      </c>
      <c r="B15" s="114">
        <v>17</v>
      </c>
      <c r="C15" s="117">
        <v>13</v>
      </c>
      <c r="D15" s="119">
        <v>20</v>
      </c>
      <c r="E15" s="141">
        <v>0</v>
      </c>
      <c r="F15" s="111" t="s">
        <v>73</v>
      </c>
      <c r="G15" s="112">
        <v>0</v>
      </c>
      <c r="H15" s="57">
        <v>12</v>
      </c>
      <c r="I15" s="22"/>
      <c r="J15" s="23"/>
      <c r="K15" s="153"/>
      <c r="L15" s="154"/>
      <c r="M15" s="33"/>
      <c r="N15" s="39"/>
      <c r="O15" s="42"/>
      <c r="P15" s="45"/>
      <c r="Q15" s="48"/>
      <c r="R15" s="51"/>
      <c r="S15" s="54"/>
      <c r="T15" s="36">
        <v>2</v>
      </c>
      <c r="U15" s="63"/>
      <c r="V15" s="65">
        <f t="shared" si="8"/>
        <v>14</v>
      </c>
      <c r="W15" s="72"/>
      <c r="X15" s="75"/>
      <c r="Y15" s="69">
        <v>40</v>
      </c>
      <c r="Z15" s="66">
        <f t="shared" si="9"/>
        <v>26</v>
      </c>
      <c r="AA15" s="125">
        <f t="shared" si="10"/>
        <v>26</v>
      </c>
      <c r="AC15" s="181"/>
    </row>
    <row r="16" spans="1:29" x14ac:dyDescent="0.3">
      <c r="A16" s="156" t="s">
        <v>169</v>
      </c>
      <c r="B16" s="114">
        <v>18</v>
      </c>
      <c r="C16" s="117">
        <v>13</v>
      </c>
      <c r="D16" s="119">
        <v>21</v>
      </c>
      <c r="E16" s="141">
        <v>0</v>
      </c>
      <c r="F16" s="111" t="s">
        <v>73</v>
      </c>
      <c r="G16" s="112">
        <v>0</v>
      </c>
      <c r="H16" s="57"/>
      <c r="I16" s="22"/>
      <c r="J16" s="23"/>
      <c r="K16" s="153"/>
      <c r="L16" s="154"/>
      <c r="M16" s="33"/>
      <c r="N16" s="39"/>
      <c r="O16" s="42"/>
      <c r="P16" s="45"/>
      <c r="Q16" s="48"/>
      <c r="R16" s="51"/>
      <c r="S16" s="54"/>
      <c r="T16" s="36"/>
      <c r="U16" s="63"/>
      <c r="V16" s="65">
        <f t="shared" si="8"/>
        <v>0</v>
      </c>
      <c r="W16" s="72"/>
      <c r="X16" s="75"/>
      <c r="Y16" s="69">
        <v>45</v>
      </c>
      <c r="Z16" s="66">
        <f t="shared" si="9"/>
        <v>45</v>
      </c>
      <c r="AA16" s="125">
        <f t="shared" si="10"/>
        <v>45</v>
      </c>
      <c r="AC16" s="181"/>
    </row>
    <row r="17" spans="1:29" x14ac:dyDescent="0.3">
      <c r="A17" s="156" t="s">
        <v>170</v>
      </c>
      <c r="B17" s="114">
        <v>18</v>
      </c>
      <c r="C17" s="117">
        <v>14</v>
      </c>
      <c r="D17" s="119">
        <v>22</v>
      </c>
      <c r="E17" s="141">
        <v>0</v>
      </c>
      <c r="F17" s="111" t="s">
        <v>73</v>
      </c>
      <c r="G17" s="112">
        <v>0</v>
      </c>
      <c r="H17" s="57">
        <v>10</v>
      </c>
      <c r="I17" s="22"/>
      <c r="J17" s="23"/>
      <c r="K17" s="153"/>
      <c r="L17" s="154"/>
      <c r="M17" s="33"/>
      <c r="N17" s="39"/>
      <c r="O17" s="42"/>
      <c r="P17" s="45"/>
      <c r="Q17" s="48"/>
      <c r="R17" s="51"/>
      <c r="S17" s="54"/>
      <c r="T17" s="36"/>
      <c r="U17" s="63"/>
      <c r="V17" s="65">
        <f t="shared" si="8"/>
        <v>10</v>
      </c>
      <c r="W17" s="72"/>
      <c r="X17" s="75"/>
      <c r="Y17" s="69">
        <v>50</v>
      </c>
      <c r="Z17" s="66">
        <f t="shared" si="9"/>
        <v>40</v>
      </c>
      <c r="AA17" s="125">
        <f t="shared" si="10"/>
        <v>40</v>
      </c>
      <c r="AC17" s="181"/>
    </row>
    <row r="18" spans="1:29" x14ac:dyDescent="0.3">
      <c r="A18" s="156" t="s">
        <v>171</v>
      </c>
      <c r="B18" s="114">
        <v>19</v>
      </c>
      <c r="C18" s="117">
        <v>14</v>
      </c>
      <c r="D18" s="119">
        <v>23</v>
      </c>
      <c r="E18" s="141">
        <v>0</v>
      </c>
      <c r="F18" s="111" t="s">
        <v>73</v>
      </c>
      <c r="G18" s="112">
        <v>0</v>
      </c>
      <c r="H18" s="57"/>
      <c r="I18" s="22"/>
      <c r="J18" s="23"/>
      <c r="K18" s="153"/>
      <c r="L18" s="154"/>
      <c r="M18" s="33"/>
      <c r="N18" s="39"/>
      <c r="O18" s="42"/>
      <c r="P18" s="45"/>
      <c r="Q18" s="48"/>
      <c r="R18" s="51"/>
      <c r="S18" s="54"/>
      <c r="T18" s="36"/>
      <c r="U18" s="63"/>
      <c r="V18" s="65">
        <f t="shared" si="8"/>
        <v>0</v>
      </c>
      <c r="W18" s="72"/>
      <c r="X18" s="75"/>
      <c r="Y18" s="69">
        <v>55</v>
      </c>
      <c r="Z18" s="66">
        <f t="shared" si="9"/>
        <v>55</v>
      </c>
      <c r="AA18" s="125">
        <f t="shared" si="10"/>
        <v>55</v>
      </c>
      <c r="AC18" s="181"/>
    </row>
    <row r="19" spans="1:29" x14ac:dyDescent="0.3">
      <c r="A19" s="156" t="s">
        <v>172</v>
      </c>
      <c r="B19" s="114">
        <v>19</v>
      </c>
      <c r="C19" s="117">
        <v>15</v>
      </c>
      <c r="D19" s="119">
        <v>24</v>
      </c>
      <c r="E19" s="141">
        <v>0</v>
      </c>
      <c r="F19" s="111" t="s">
        <v>73</v>
      </c>
      <c r="G19" s="112">
        <v>0</v>
      </c>
      <c r="H19" s="57"/>
      <c r="I19" s="22"/>
      <c r="J19" s="23"/>
      <c r="K19" s="153"/>
      <c r="L19" s="154"/>
      <c r="M19" s="33"/>
      <c r="N19" s="39"/>
      <c r="O19" s="42"/>
      <c r="P19" s="45"/>
      <c r="Q19" s="48"/>
      <c r="R19" s="51"/>
      <c r="S19" s="54"/>
      <c r="T19" s="36"/>
      <c r="U19" s="63"/>
      <c r="V19" s="65">
        <f t="shared" si="8"/>
        <v>0</v>
      </c>
      <c r="W19" s="72"/>
      <c r="X19" s="75"/>
      <c r="Y19" s="69">
        <v>60</v>
      </c>
      <c r="Z19" s="66">
        <f t="shared" si="9"/>
        <v>60</v>
      </c>
      <c r="AA19" s="125">
        <f t="shared" si="10"/>
        <v>60</v>
      </c>
      <c r="AC19" s="181"/>
    </row>
    <row r="20" spans="1:29" x14ac:dyDescent="0.3">
      <c r="A20" s="192" t="s">
        <v>111</v>
      </c>
      <c r="B20" s="114">
        <v>27</v>
      </c>
      <c r="C20" s="117">
        <v>22</v>
      </c>
      <c r="D20" s="119">
        <v>31</v>
      </c>
      <c r="E20" s="141">
        <v>0</v>
      </c>
      <c r="F20" s="111" t="s">
        <v>150</v>
      </c>
      <c r="G20" s="112">
        <v>1</v>
      </c>
      <c r="H20" s="57"/>
      <c r="I20" s="22"/>
      <c r="J20" s="23">
        <v>46</v>
      </c>
      <c r="K20" s="153"/>
      <c r="L20" s="154"/>
      <c r="M20" s="33"/>
      <c r="N20" s="39"/>
      <c r="O20" s="42"/>
      <c r="P20" s="45"/>
      <c r="Q20" s="48"/>
      <c r="R20" s="51"/>
      <c r="S20" s="54"/>
      <c r="T20" s="36"/>
      <c r="U20" s="63"/>
      <c r="V20" s="65">
        <f t="shared" ref="V20:V27" si="11">SUM(H20:U20)</f>
        <v>46</v>
      </c>
      <c r="W20" s="72"/>
      <c r="X20" s="75"/>
      <c r="Y20" s="69">
        <v>100</v>
      </c>
      <c r="Z20" s="66">
        <f t="shared" ref="Z20:Z27" si="12">Y20+X20-(V20+W20)</f>
        <v>54</v>
      </c>
      <c r="AA20" s="125">
        <f t="shared" ref="AA20:AA27" si="13">SMALL(Y20:Z20,1)</f>
        <v>54</v>
      </c>
      <c r="AC20" s="181"/>
    </row>
    <row r="21" spans="1:29" x14ac:dyDescent="0.3">
      <c r="A21" s="192" t="s">
        <v>149</v>
      </c>
      <c r="B21" s="189">
        <f>20+2</f>
        <v>22</v>
      </c>
      <c r="C21" s="190">
        <f>20+2</f>
        <v>22</v>
      </c>
      <c r="D21" s="191">
        <f>23+2</f>
        <v>25</v>
      </c>
      <c r="E21" s="141">
        <v>0</v>
      </c>
      <c r="F21" s="111" t="s">
        <v>151</v>
      </c>
      <c r="G21" s="112">
        <v>5</v>
      </c>
      <c r="H21" s="57"/>
      <c r="I21" s="22"/>
      <c r="J21" s="195">
        <v>12</v>
      </c>
      <c r="K21" s="153"/>
      <c r="L21" s="154"/>
      <c r="M21" s="33"/>
      <c r="N21" s="39"/>
      <c r="O21" s="42"/>
      <c r="P21" s="45"/>
      <c r="Q21" s="48"/>
      <c r="R21" s="51"/>
      <c r="S21" s="54"/>
      <c r="T21" s="36">
        <v>26</v>
      </c>
      <c r="U21" s="63"/>
      <c r="V21" s="65">
        <f>SUM(H21:U21)</f>
        <v>38</v>
      </c>
      <c r="W21" s="72"/>
      <c r="X21" s="186">
        <v>6</v>
      </c>
      <c r="Y21" s="69">
        <v>50</v>
      </c>
      <c r="Z21" s="66">
        <f>Y21+X21-(V21+W21)</f>
        <v>18</v>
      </c>
      <c r="AA21" s="125">
        <f>SMALL(Y21:Z21,1)</f>
        <v>18</v>
      </c>
      <c r="AC21" s="181"/>
    </row>
    <row r="22" spans="1:29" x14ac:dyDescent="0.3">
      <c r="A22" s="192" t="s">
        <v>113</v>
      </c>
      <c r="B22" s="189">
        <f>10+9-1+2</f>
        <v>20</v>
      </c>
      <c r="C22" s="117">
        <v>10</v>
      </c>
      <c r="D22" s="191">
        <f>B22</f>
        <v>20</v>
      </c>
      <c r="E22" s="141">
        <v>0</v>
      </c>
      <c r="F22" s="111" t="s">
        <v>73</v>
      </c>
      <c r="G22" s="112">
        <v>0</v>
      </c>
      <c r="H22" s="57">
        <v>55</v>
      </c>
      <c r="I22" s="22"/>
      <c r="J22" s="23">
        <v>2</v>
      </c>
      <c r="K22" s="153">
        <v>44</v>
      </c>
      <c r="L22" s="154"/>
      <c r="M22" s="33">
        <v>7</v>
      </c>
      <c r="N22" s="39"/>
      <c r="O22" s="42"/>
      <c r="P22" s="45"/>
      <c r="Q22" s="48"/>
      <c r="R22" s="51"/>
      <c r="S22" s="54"/>
      <c r="T22" s="36">
        <v>14</v>
      </c>
      <c r="U22" s="63"/>
      <c r="V22" s="65">
        <f t="shared" si="11"/>
        <v>122</v>
      </c>
      <c r="W22" s="72"/>
      <c r="X22" s="75">
        <v>37</v>
      </c>
      <c r="Y22" s="69">
        <v>168</v>
      </c>
      <c r="Z22" s="66">
        <f t="shared" si="12"/>
        <v>83</v>
      </c>
      <c r="AA22" s="125">
        <f t="shared" si="13"/>
        <v>83</v>
      </c>
      <c r="AC22" s="182" t="s">
        <v>195</v>
      </c>
    </row>
    <row r="23" spans="1:29" x14ac:dyDescent="0.3">
      <c r="A23" s="192" t="s">
        <v>114</v>
      </c>
      <c r="B23" s="189">
        <f>15+4</f>
        <v>19</v>
      </c>
      <c r="C23" s="117">
        <v>15</v>
      </c>
      <c r="D23" s="191">
        <f>20+4</f>
        <v>24</v>
      </c>
      <c r="E23" s="141">
        <v>0</v>
      </c>
      <c r="F23" s="111" t="s">
        <v>73</v>
      </c>
      <c r="G23" s="112">
        <v>0</v>
      </c>
      <c r="H23" s="57"/>
      <c r="I23" s="22"/>
      <c r="J23" s="23">
        <v>16</v>
      </c>
      <c r="K23" s="153"/>
      <c r="L23" s="154"/>
      <c r="M23" s="33"/>
      <c r="N23" s="39"/>
      <c r="O23" s="42"/>
      <c r="P23" s="45"/>
      <c r="Q23" s="48"/>
      <c r="R23" s="51"/>
      <c r="S23" s="54"/>
      <c r="T23" s="36"/>
      <c r="U23" s="63"/>
      <c r="V23" s="65">
        <f t="shared" si="11"/>
        <v>16</v>
      </c>
      <c r="W23" s="72"/>
      <c r="X23" s="75">
        <v>16</v>
      </c>
      <c r="Y23" s="69">
        <v>27</v>
      </c>
      <c r="Z23" s="66">
        <f t="shared" si="12"/>
        <v>27</v>
      </c>
      <c r="AA23" s="125">
        <f t="shared" si="13"/>
        <v>27</v>
      </c>
      <c r="AC23" s="181"/>
    </row>
    <row r="24" spans="1:29" x14ac:dyDescent="0.3">
      <c r="A24" s="192" t="s">
        <v>115</v>
      </c>
      <c r="B24" s="189">
        <f>15+3+2</f>
        <v>20</v>
      </c>
      <c r="C24" s="190">
        <f>13+3</f>
        <v>16</v>
      </c>
      <c r="D24" s="191">
        <f>17+3+2</f>
        <v>22</v>
      </c>
      <c r="E24" s="141">
        <v>0</v>
      </c>
      <c r="F24" s="111" t="s">
        <v>73</v>
      </c>
      <c r="G24" s="112">
        <v>0</v>
      </c>
      <c r="H24" s="57">
        <v>24</v>
      </c>
      <c r="I24" s="22"/>
      <c r="J24" s="23">
        <v>38</v>
      </c>
      <c r="K24" s="153"/>
      <c r="L24" s="154"/>
      <c r="M24" s="33">
        <v>14</v>
      </c>
      <c r="N24" s="39"/>
      <c r="O24" s="42"/>
      <c r="P24" s="45"/>
      <c r="Q24" s="48"/>
      <c r="R24" s="51"/>
      <c r="S24" s="54"/>
      <c r="T24" s="36"/>
      <c r="U24" s="63"/>
      <c r="V24" s="65">
        <f t="shared" si="11"/>
        <v>76</v>
      </c>
      <c r="W24" s="72"/>
      <c r="X24" s="75"/>
      <c r="Y24" s="69">
        <v>32</v>
      </c>
      <c r="Z24" s="66">
        <f t="shared" si="12"/>
        <v>-44</v>
      </c>
      <c r="AA24" s="125">
        <f t="shared" si="13"/>
        <v>-44</v>
      </c>
      <c r="AC24" s="181"/>
    </row>
    <row r="25" spans="1:29" x14ac:dyDescent="0.3">
      <c r="A25" s="193" t="s">
        <v>112</v>
      </c>
      <c r="B25" s="114">
        <v>14</v>
      </c>
      <c r="C25" s="190">
        <f>10+2+2</f>
        <v>14</v>
      </c>
      <c r="D25" s="191">
        <f>14+2+2</f>
        <v>18</v>
      </c>
      <c r="E25" s="141">
        <v>0</v>
      </c>
      <c r="F25" s="111" t="s">
        <v>73</v>
      </c>
      <c r="G25" s="112">
        <v>0</v>
      </c>
      <c r="H25" s="57">
        <v>16</v>
      </c>
      <c r="I25" s="22"/>
      <c r="J25" s="23"/>
      <c r="K25" s="153"/>
      <c r="L25" s="154"/>
      <c r="M25" s="33">
        <v>4</v>
      </c>
      <c r="N25" s="39"/>
      <c r="O25" s="42"/>
      <c r="P25" s="45"/>
      <c r="Q25" s="48"/>
      <c r="R25" s="51"/>
      <c r="S25" s="54"/>
      <c r="T25" s="36"/>
      <c r="U25" s="63"/>
      <c r="V25" s="65">
        <f t="shared" si="11"/>
        <v>20</v>
      </c>
      <c r="W25" s="72">
        <v>9</v>
      </c>
      <c r="X25" s="75"/>
      <c r="Y25" s="69">
        <v>19</v>
      </c>
      <c r="Z25" s="66">
        <f t="shared" si="12"/>
        <v>-10</v>
      </c>
      <c r="AA25" s="125">
        <f t="shared" si="13"/>
        <v>-10</v>
      </c>
      <c r="AC25" s="181"/>
    </row>
    <row r="26" spans="1:29" x14ac:dyDescent="0.3">
      <c r="A26" s="194" t="s">
        <v>116</v>
      </c>
      <c r="B26" s="114">
        <v>23</v>
      </c>
      <c r="C26" s="117">
        <v>24</v>
      </c>
      <c r="D26" s="119">
        <v>28</v>
      </c>
      <c r="E26" s="141">
        <v>0</v>
      </c>
      <c r="F26" s="111" t="s">
        <v>73</v>
      </c>
      <c r="G26" s="112">
        <v>0</v>
      </c>
      <c r="H26" s="57">
        <v>30</v>
      </c>
      <c r="I26" s="22"/>
      <c r="J26" s="23"/>
      <c r="K26" s="153"/>
      <c r="L26" s="154"/>
      <c r="M26" s="33"/>
      <c r="N26" s="39"/>
      <c r="O26" s="42"/>
      <c r="P26" s="45">
        <v>16</v>
      </c>
      <c r="Q26" s="48"/>
      <c r="R26" s="51"/>
      <c r="S26" s="54"/>
      <c r="T26" s="36"/>
      <c r="U26" s="63"/>
      <c r="V26" s="65">
        <f t="shared" si="11"/>
        <v>46</v>
      </c>
      <c r="W26" s="72">
        <v>9</v>
      </c>
      <c r="X26" s="75"/>
      <c r="Y26" s="69">
        <v>45</v>
      </c>
      <c r="Z26" s="66">
        <f t="shared" si="12"/>
        <v>-10</v>
      </c>
      <c r="AA26" s="125">
        <f t="shared" si="13"/>
        <v>-10</v>
      </c>
      <c r="AC26" s="181"/>
    </row>
    <row r="27" spans="1:29" x14ac:dyDescent="0.3">
      <c r="A27" s="152" t="s">
        <v>117</v>
      </c>
      <c r="B27" s="189">
        <f>15+4</f>
        <v>19</v>
      </c>
      <c r="C27" s="190">
        <f>13+2</f>
        <v>15</v>
      </c>
      <c r="D27" s="191">
        <f>17+2+4</f>
        <v>23</v>
      </c>
      <c r="E27" s="141">
        <v>0</v>
      </c>
      <c r="F27" s="111" t="s">
        <v>73</v>
      </c>
      <c r="G27" s="112">
        <v>0</v>
      </c>
      <c r="H27" s="57"/>
      <c r="I27" s="22"/>
      <c r="J27" s="23">
        <v>41</v>
      </c>
      <c r="K27" s="153"/>
      <c r="L27" s="154"/>
      <c r="M27" s="33"/>
      <c r="N27" s="39"/>
      <c r="O27" s="42"/>
      <c r="P27" s="45"/>
      <c r="Q27" s="48"/>
      <c r="R27" s="51"/>
      <c r="S27" s="54"/>
      <c r="T27" s="36"/>
      <c r="U27" s="63"/>
      <c r="V27" s="65">
        <f t="shared" si="11"/>
        <v>41</v>
      </c>
      <c r="W27" s="72">
        <v>1</v>
      </c>
      <c r="X27" s="75"/>
      <c r="Y27" s="69">
        <v>32</v>
      </c>
      <c r="Z27" s="66">
        <f t="shared" si="12"/>
        <v>-10</v>
      </c>
      <c r="AA27" s="125">
        <f t="shared" si="13"/>
        <v>-10</v>
      </c>
      <c r="AC27" s="181"/>
    </row>
  </sheetData>
  <sortState ref="A12:A19">
    <sortCondition ref="A12:A19"/>
  </sortState>
  <conditionalFormatting sqref="AA2 AA4:AA9">
    <cfRule type="cellIs" dxfId="6" priority="66" stopIfTrue="1" operator="lessThan">
      <formula>0.5</formula>
    </cfRule>
  </conditionalFormatting>
  <conditionalFormatting sqref="AA10:AA11">
    <cfRule type="cellIs" dxfId="5" priority="6" stopIfTrue="1" operator="lessThan">
      <formula>0.5</formula>
    </cfRule>
  </conditionalFormatting>
  <conditionalFormatting sqref="AA20 AA22:AA27">
    <cfRule type="cellIs" dxfId="4" priority="5" stopIfTrue="1" operator="lessThan">
      <formula>0.5</formula>
    </cfRule>
  </conditionalFormatting>
  <conditionalFormatting sqref="AA21">
    <cfRule type="cellIs" dxfId="3" priority="4" stopIfTrue="1" operator="lessThan">
      <formula>0.5</formula>
    </cfRule>
  </conditionalFormatting>
  <conditionalFormatting sqref="AA12">
    <cfRule type="cellIs" dxfId="2" priority="3" stopIfTrue="1" operator="lessThan">
      <formula>0.5</formula>
    </cfRule>
  </conditionalFormatting>
  <conditionalFormatting sqref="AA13:AA19">
    <cfRule type="cellIs" dxfId="1" priority="2" stopIfTrue="1" operator="lessThan">
      <formula>0.5</formula>
    </cfRule>
  </conditionalFormatting>
  <conditionalFormatting sqref="AA3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5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7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4</v>
      </c>
      <c r="E3" s="10">
        <f ca="1">RANDBETWEEN(1,4)+RANDBETWEEN(1,4)+RANDBETWEEN(1,4)</f>
        <v>8</v>
      </c>
      <c r="F3" s="10">
        <f ca="1">RANDBETWEEN(1,4)+RANDBETWEEN(1,4)+RANDBETWEEN(1,4)+RANDBETWEEN(1,4)</f>
        <v>14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4</v>
      </c>
      <c r="D4" s="10">
        <f ca="1">RANDBETWEEN(1,6)+RANDBETWEEN(1,6)</f>
        <v>8</v>
      </c>
      <c r="E4" s="10">
        <f ca="1">RANDBETWEEN(1,6)+RANDBETWEEN(1,6)+RANDBETWEEN(1,6)</f>
        <v>12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24</v>
      </c>
      <c r="H4" s="11">
        <f ca="1">RANDBETWEEN(1,6)+RANDBETWEEN(1,6)+RANDBETWEEN(1,6)+RANDBETWEEN(1,6)+RANDBETWEEN(1,6)+RANDBETWEEN(1,6)</f>
        <v>29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7</v>
      </c>
      <c r="D5" s="10">
        <f ca="1">RANDBETWEEN(1,8)+RANDBETWEEN(1,8)</f>
        <v>8</v>
      </c>
      <c r="E5" s="10">
        <f ca="1">RANDBETWEEN(1,8)+RANDBETWEEN(1,8)+RANDBETWEEN(1,8)</f>
        <v>14</v>
      </c>
      <c r="F5" s="10">
        <f ca="1">RANDBETWEEN(1,8)+RANDBETWEEN(1,8)+RANDBETWEEN(1,8)+RANDBETWEEN(1,8)</f>
        <v>16</v>
      </c>
      <c r="G5" s="10">
        <f ca="1">RANDBETWEEN(1,8)+RANDBETWEEN(1,8)+RANDBETWEEN(1,8)+RANDBETWEEN(1,8)+RANDBETWEEN(1,8)</f>
        <v>17</v>
      </c>
      <c r="H5" s="11">
        <f ca="1">RANDBETWEEN(1,8)+RANDBETWEEN(1,8)+RANDBETWEEN(1,8)+RANDBETWEEN(1,8)+RANDBETWEEN(1,8)+RANDBETWEEN(1,8)</f>
        <v>36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7</v>
      </c>
      <c r="D6" s="10">
        <f ca="1">RANDBETWEEN(1,10)+RANDBETWEEN(1,10)</f>
        <v>10</v>
      </c>
      <c r="E6" s="10">
        <f ca="1">RANDBETWEEN(1,10)+RANDBETWEEN(1,10)+RANDBETWEEN(1,10)</f>
        <v>22</v>
      </c>
      <c r="F6" s="10">
        <f ca="1">RANDBETWEEN(1,10)+RANDBETWEEN(1,10)+RANDBETWEEN(1,10)+RANDBETWEEN(1,10)</f>
        <v>31</v>
      </c>
      <c r="G6" s="10">
        <f ca="1">RANDBETWEEN(1,10)+RANDBETWEEN(1,10)+RANDBETWEEN(1,10)+RANDBETWEEN(1,10)+RANDBETWEEN(1,10)</f>
        <v>31</v>
      </c>
      <c r="H6" s="11">
        <f ca="1">RANDBETWEEN(1,10)+RANDBETWEEN(1,10)+RANDBETWEEN(1,10)+RANDBETWEEN(1,10)+RANDBETWEEN(1,10)+RANDBETWEEN(1,10)</f>
        <v>37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7</v>
      </c>
      <c r="D7" s="10">
        <f ca="1">RANDBETWEEN(1,12)+RANDBETWEEN(1,12)</f>
        <v>15</v>
      </c>
      <c r="E7" s="10">
        <f ca="1">RANDBETWEEN(1,12)+RANDBETWEEN(1,12)+RANDBETWEEN(1,12)</f>
        <v>14</v>
      </c>
      <c r="F7" s="10">
        <f ca="1">RANDBETWEEN(1,12)+RANDBETWEEN(1,12)+RANDBETWEEN(1,12)+RANDBETWEEN(1,12)</f>
        <v>11</v>
      </c>
      <c r="G7" s="10">
        <f ca="1">RANDBETWEEN(1,12)+RANDBETWEEN(1,12)+RANDBETWEEN(1,12)+RANDBETWEEN(1,12)+RANDBETWEEN(1,12)</f>
        <v>34</v>
      </c>
      <c r="H7" s="11">
        <f ca="1">RANDBETWEEN(1,12)+RANDBETWEEN(1,12)+RANDBETWEEN(1,12)+RANDBETWEEN(1,12)+RANDBETWEEN(1,12)+RANDBETWEEN(1,12)</f>
        <v>45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8</v>
      </c>
      <c r="D8" s="10">
        <f ca="1">RANDBETWEEN(1,20)+RANDBETWEEN(1,20)</f>
        <v>13</v>
      </c>
      <c r="E8" s="10">
        <f ca="1">RANDBETWEEN(1,20)+RANDBETWEEN(1,20)+RANDBETWEEN(1,20)</f>
        <v>29</v>
      </c>
      <c r="F8" s="10">
        <f ca="1">RANDBETWEEN(1,20)+RANDBETWEEN(1,20)+RANDBETWEEN(1,20)+RANDBETWEEN(1,20)</f>
        <v>58</v>
      </c>
      <c r="G8" s="10">
        <f ca="1">RANDBETWEEN(1,20)+RANDBETWEEN(1,20)+RANDBETWEEN(1,20)+RANDBETWEEN(1,20)+RANDBETWEEN(1,20)</f>
        <v>61</v>
      </c>
      <c r="H8" s="11">
        <f ca="1">RANDBETWEEN(1,20)+RANDBETWEEN(1,20)+RANDBETWEEN(1,20)+RANDBETWEEN(1,20)+RANDBETWEEN(1,20)+RANDBETWEEN(1,20)</f>
        <v>68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4</v>
      </c>
      <c r="D9" s="13">
        <f ca="1">RANDBETWEEN(1,100)+RANDBETWEEN(1,100)</f>
        <v>161</v>
      </c>
      <c r="E9" s="13">
        <f ca="1">RANDBETWEEN(1,100)+RANDBETWEEN(1,100)+RANDBETWEEN(1,100)</f>
        <v>113</v>
      </c>
      <c r="F9" s="13">
        <f ca="1">RANDBETWEEN(1,100)+RANDBETWEEN(1,100)+RANDBETWEEN(1,100)+RANDBETWEEN(1,100)</f>
        <v>228</v>
      </c>
      <c r="G9" s="13">
        <f ca="1">RANDBETWEEN(1,100)+RANDBETWEEN(1,100)+RANDBETWEEN(1,100)+RANDBETWEEN(1,100)+RANDBETWEEN(1,100)</f>
        <v>275</v>
      </c>
      <c r="H9" s="14">
        <f ca="1">RANDBETWEEN(1,100)+RANDBETWEEN(1,100)+RANDBETWEEN(1,100)+RANDBETWEEN(1,100)+RANDBETWEEN(1,100)+RANDBETWEEN(1,100)</f>
        <v>378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2017-06-10T13:41:31Z</dcterms:modified>
</cp:coreProperties>
</file>