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MN\"/>
    </mc:Choice>
  </mc:AlternateContent>
  <xr:revisionPtr revIDLastSave="0" documentId="13_ncr:1_{30D56611-6B98-408A-AB83-45E6C5FF7B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372" sheetId="15" r:id="rId1"/>
    <sheet name="FR Calendar" sheetId="4" r:id="rId2"/>
    <sheet name="FMN Progression" sheetId="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1" i="16"/>
  <c r="B20" i="16"/>
  <c r="B19" i="16"/>
  <c r="B18" i="16"/>
  <c r="B17" i="16"/>
  <c r="F2" i="16"/>
  <c r="F3" i="16"/>
  <c r="G3" i="16"/>
  <c r="H3" i="16"/>
  <c r="H2" i="16" s="1"/>
  <c r="F4" i="16"/>
  <c r="G4" i="16"/>
  <c r="I4" i="16"/>
  <c r="I3" i="16" s="1"/>
  <c r="I2" i="16" s="1"/>
  <c r="F5" i="16"/>
  <c r="G5" i="16"/>
  <c r="G6" i="16" s="1"/>
  <c r="G7" i="16" s="1"/>
  <c r="G8" i="16" s="1"/>
  <c r="G9" i="16" s="1"/>
  <c r="H5" i="16"/>
  <c r="H6" i="16" s="1"/>
  <c r="H7" i="16" s="1"/>
  <c r="H8" i="16" s="1"/>
  <c r="H9" i="16" s="1"/>
  <c r="J5" i="16"/>
  <c r="J4" i="16" s="1"/>
  <c r="J3" i="16" s="1"/>
  <c r="F6" i="16"/>
  <c r="I6" i="16"/>
  <c r="J6" i="16"/>
  <c r="F7" i="16"/>
  <c r="I7" i="16"/>
  <c r="I8" i="16" s="1"/>
  <c r="I9" i="16" s="1"/>
  <c r="F8" i="16"/>
  <c r="J8" i="16"/>
  <c r="J9" i="16" s="1"/>
  <c r="K8" i="16"/>
  <c r="F9" i="16"/>
  <c r="K9" i="16"/>
  <c r="K10" i="16" s="1"/>
  <c r="K11" i="16" s="1"/>
  <c r="K12" i="16" s="1"/>
  <c r="K13" i="16" s="1"/>
  <c r="F10" i="16"/>
  <c r="F11" i="16"/>
  <c r="F12" i="16"/>
  <c r="F13" i="16"/>
  <c r="J10" i="16" l="1"/>
  <c r="J11" i="16" s="1"/>
  <c r="J12" i="16" s="1"/>
  <c r="J13" i="16" s="1"/>
  <c r="H10" i="16"/>
  <c r="H11" i="16" s="1"/>
  <c r="H12" i="16" s="1"/>
  <c r="H13" i="16" s="1"/>
  <c r="G10" i="16"/>
  <c r="G11" i="16" s="1"/>
  <c r="G12" i="16" s="1"/>
  <c r="G13" i="16" s="1"/>
  <c r="I10" i="16"/>
  <c r="I11" i="16" s="1"/>
  <c r="I12" i="16" s="1"/>
  <c r="I13" i="16" s="1"/>
</calcChain>
</file>

<file path=xl/sharedStrings.xml><?xml version="1.0" encoding="utf-8"?>
<sst xmlns="http://schemas.openxmlformats.org/spreadsheetml/2006/main" count="124" uniqueCount="80">
  <si>
    <t>x</t>
  </si>
  <si>
    <t>Dawn</t>
  </si>
  <si>
    <t>Dusk</t>
  </si>
  <si>
    <t>Sunset</t>
  </si>
  <si>
    <t>Midnight</t>
  </si>
  <si>
    <t></t>
  </si>
  <si>
    <t>Night’s End</t>
  </si>
  <si>
    <t>Year</t>
  </si>
  <si>
    <t xml:space="preserve">      Feast of the Moon</t>
  </si>
  <si>
    <t xml:space="preserve">      Midwinter</t>
  </si>
  <si>
    <t xml:space="preserve">      Greengrass</t>
  </si>
  <si>
    <t xml:space="preserve">      Midsummer</t>
  </si>
  <si>
    <t xml:space="preserve">      Highharvestide</t>
  </si>
  <si>
    <t>º</t>
  </si>
  <si>
    <t>Morning</t>
  </si>
  <si>
    <t>Highsun</t>
  </si>
  <si>
    <t>Afternoon</t>
  </si>
  <si>
    <t>Evening</t>
  </si>
  <si>
    <t>Night’s Heart</t>
  </si>
  <si>
    <t>Day</t>
  </si>
  <si>
    <t>R</t>
  </si>
  <si>
    <t>Flamerule</t>
  </si>
  <si>
    <t>Eleasis</t>
  </si>
  <si>
    <t>Eleint</t>
  </si>
  <si>
    <t>Marpenoth</t>
  </si>
  <si>
    <t>Alturiak</t>
  </si>
  <si>
    <t>Ghes</t>
  </si>
  <si>
    <t>Tarsakh</t>
  </si>
  <si>
    <t>Nightal</t>
  </si>
  <si>
    <t>Uktar</t>
  </si>
  <si>
    <t>Deepwinter</t>
  </si>
  <si>
    <t>Mirtul</t>
  </si>
  <si>
    <t>Kythorn</t>
  </si>
  <si>
    <t>Calendar of Harptos, FRCS 77.</t>
  </si>
  <si>
    <t>Tentative</t>
  </si>
  <si>
    <t>-</t>
  </si>
  <si>
    <t>J Age</t>
  </si>
  <si>
    <t>M Age</t>
  </si>
  <si>
    <t>K Age</t>
  </si>
  <si>
    <t>L Age</t>
  </si>
  <si>
    <t>Encounter CR</t>
  </si>
  <si>
    <r>
      <t>PC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ECL</t>
    </r>
  </si>
  <si>
    <r>
      <t>PC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ECL</t>
    </r>
  </si>
  <si>
    <r>
      <t>PC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ECL</t>
    </r>
  </si>
  <si>
    <r>
      <t>PC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ECL</t>
    </r>
  </si>
  <si>
    <t>Encounter #</t>
  </si>
  <si>
    <t>Full Moon Nights</t>
  </si>
  <si>
    <t>Event, 1352</t>
  </si>
  <si>
    <t>Landorin exterminates some rats in a store in Hlammach</t>
  </si>
  <si>
    <t>Landorin meets Mali--the drunken dancer--at a venue where he performs occasionally</t>
  </si>
  <si>
    <t>Landorin goes to see Mali play with the Wyverns</t>
  </si>
  <si>
    <t>The Viscount of House Bergère offers Landorin a job in exchange for room and board</t>
  </si>
  <si>
    <t>Event, 1364</t>
  </si>
  <si>
    <t>Landorin takes a job with Fatima, Fingers, and Fuchsia, and meets Korik</t>
  </si>
  <si>
    <t>The party enters the Gray Forest, and confronts some werebears</t>
  </si>
  <si>
    <t>Landorin is 1st level and age 137 in 1352.</t>
  </si>
  <si>
    <t>Korik joins Landorin in 1364, at 1st level and age 52.</t>
  </si>
  <si>
    <t>Melissa joins the group in 1369, at 1st level and age 25.</t>
  </si>
  <si>
    <t>J joins the group in 1373, at 1st level and age 19.</t>
  </si>
  <si>
    <t>Event, 1369</t>
  </si>
  <si>
    <t>Landorin and Korik meet Melissa as they hunt wererats in the Hill of Lost Souls</t>
  </si>
  <si>
    <t>Event, 1370</t>
  </si>
  <si>
    <t>Landorin, Korik, Melissa FREEFORM</t>
  </si>
  <si>
    <t>Event, 1371</t>
  </si>
  <si>
    <t>Full Moon on 1st of month.</t>
  </si>
  <si>
    <t>All months last 3 tendays.</t>
  </si>
  <si>
    <t>Landorin, Korik, and Melissa confront wereserpents in the swamps near Wheloon</t>
  </si>
  <si>
    <t>+Levels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</si>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</sst>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indexed="42"/>
      <name val="Times New Roman"/>
      <family val="1"/>
    </font>
    <font>
      <sz val="12"/>
      <color indexed="41"/>
      <name val="Times New Roman"/>
      <family val="1"/>
    </font>
    <font>
      <b/>
      <i/>
      <sz val="16"/>
      <name val="Times New Roman"/>
      <family val="1"/>
    </font>
    <font>
      <sz val="12"/>
      <color indexed="61"/>
      <name val="Times New Roman"/>
      <family val="1"/>
    </font>
    <font>
      <sz val="12"/>
      <color indexed="13"/>
      <name val="Times New Roman"/>
      <family val="1"/>
    </font>
    <font>
      <b/>
      <i/>
      <sz val="12"/>
      <name val="Times New Roman"/>
      <family val="1"/>
    </font>
    <font>
      <sz val="12"/>
      <name val="Wingdings"/>
      <charset val="2"/>
    </font>
    <font>
      <sz val="12"/>
      <name val="Wingdings 2"/>
      <family val="1"/>
      <charset val="2"/>
    </font>
    <font>
      <i/>
      <sz val="22"/>
      <color rgb="FFFF0000"/>
      <name val="Times New Roman"/>
      <family val="1"/>
    </font>
    <font>
      <i/>
      <sz val="22"/>
      <color indexed="13"/>
      <name val="Times New Roman"/>
      <family val="1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0" fillId="3" borderId="9" xfId="0" applyFont="1" applyFill="1" applyBorder="1" applyAlignment="1">
      <alignment horizontal="centerContinuous"/>
    </xf>
    <xf numFmtId="0" fontId="11" fillId="3" borderId="9" xfId="0" applyFont="1" applyFill="1" applyBorder="1" applyAlignment="1">
      <alignment horizontal="centerContinuous"/>
    </xf>
    <xf numFmtId="0" fontId="13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" fillId="0" borderId="0" xfId="0" applyFont="1"/>
    <xf numFmtId="0" fontId="4" fillId="2" borderId="1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Continuous"/>
    </xf>
    <xf numFmtId="0" fontId="16" fillId="3" borderId="8" xfId="0" applyFont="1" applyFill="1" applyBorder="1" applyAlignment="1">
      <alignment horizontal="centerContinuous"/>
    </xf>
    <xf numFmtId="0" fontId="9" fillId="2" borderId="14" xfId="0" applyFont="1" applyFill="1" applyBorder="1"/>
    <xf numFmtId="0" fontId="8" fillId="2" borderId="5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12" fillId="2" borderId="15" xfId="0" applyFont="1" applyFill="1" applyBorder="1"/>
    <xf numFmtId="0" fontId="4" fillId="2" borderId="16" xfId="0" applyFont="1" applyFill="1" applyBorder="1" applyAlignment="1">
      <alignment vertical="center"/>
    </xf>
    <xf numFmtId="0" fontId="7" fillId="2" borderId="6" xfId="0" applyFont="1" applyFill="1" applyBorder="1"/>
    <xf numFmtId="0" fontId="7" fillId="2" borderId="10" xfId="0" applyFont="1" applyFill="1" applyBorder="1"/>
    <xf numFmtId="0" fontId="4" fillId="2" borderId="10" xfId="0" applyFont="1" applyFill="1" applyBorder="1"/>
    <xf numFmtId="0" fontId="7" fillId="2" borderId="7" xfId="0" applyFont="1" applyFill="1" applyBorder="1"/>
    <xf numFmtId="0" fontId="3" fillId="0" borderId="0" xfId="1" applyAlignment="1">
      <alignment horizontal="center" vertical="center"/>
    </xf>
    <xf numFmtId="0" fontId="3" fillId="4" borderId="18" xfId="1" applyFill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4" borderId="23" xfId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23" xfId="1" applyBorder="1" applyAlignment="1">
      <alignment horizontal="center" vertical="center"/>
    </xf>
    <xf numFmtId="0" fontId="3" fillId="5" borderId="8" xfId="1" applyFill="1" applyBorder="1" applyAlignment="1">
      <alignment horizontal="center" vertical="center"/>
    </xf>
    <xf numFmtId="0" fontId="3" fillId="5" borderId="24" xfId="1" applyFill="1" applyBorder="1" applyAlignment="1">
      <alignment horizontal="center" vertical="center"/>
    </xf>
    <xf numFmtId="0" fontId="3" fillId="5" borderId="3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2" borderId="11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1" fillId="0" borderId="25" xfId="1" applyFont="1" applyBorder="1" applyAlignment="1">
      <alignment horizontal="center" vertical="center"/>
    </xf>
    <xf numFmtId="0" fontId="17" fillId="0" borderId="30" xfId="1" quotePrefix="1" applyFont="1" applyBorder="1" applyAlignment="1">
      <alignment horizontal="center" vertical="center"/>
    </xf>
    <xf numFmtId="0" fontId="1" fillId="0" borderId="25" xfId="1" quotePrefix="1" applyFont="1" applyBorder="1" applyAlignment="1">
      <alignment horizontal="center" vertical="center"/>
    </xf>
    <xf numFmtId="0" fontId="1" fillId="0" borderId="22" xfId="1" quotePrefix="1" applyFont="1" applyBorder="1" applyAlignment="1">
      <alignment horizontal="center" vertical="center"/>
    </xf>
  </cellXfs>
  <cellStyles count="2">
    <cellStyle name="Normal" xfId="0" builtinId="0"/>
    <cellStyle name="Normal 2" xfId="1" xr:uid="{5E958C91-B4AF-40F4-ABD4-E6E7E49C60CC}"/>
  </cellStyles>
  <dxfs count="0"/>
  <tableStyles count="1" defaultTableStyle="TableStyleMedium9" defaultPivotStyle="PivotStyleLight16">
    <tableStyle name="Invisible" pivot="0" table="0" count="0" xr9:uid="{84920454-1EE4-471C-9A86-BCCE2AD13A4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'FMN Progression'!$B$15</c:f>
              <c:strCache>
                <c:ptCount val="1"/>
                <c:pt idx="0">
                  <c:v>+Levels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'FMN Progression'!$A$16:$A$27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'FMN Progression'!$B$16:$B$27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8-4A27-AD85-DAAD45F32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646479"/>
        <c:axId val="1474643119"/>
      </c:lineChart>
      <c:catAx>
        <c:axId val="147464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643119"/>
        <c:crosses val="autoZero"/>
        <c:auto val="1"/>
        <c:lblAlgn val="ctr"/>
        <c:lblOffset val="100"/>
        <c:noMultiLvlLbl val="0"/>
      </c:catAx>
      <c:valAx>
        <c:axId val="1474643119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646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7620</xdr:rowOff>
    </xdr:from>
    <xdr:to>
      <xdr:col>11</xdr:col>
      <xdr:colOff>289560</xdr:colOff>
      <xdr:row>13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A8AFCA8E-FCF7-47DA-AB34-C0112A8E80B1}"/>
            </a:ext>
          </a:extLst>
        </xdr:cNvPr>
        <xdr:cNvSpPr/>
      </xdr:nvSpPr>
      <xdr:spPr>
        <a:xfrm>
          <a:off x="6705600" y="1287780"/>
          <a:ext cx="289560" cy="1089660"/>
        </a:xfrm>
        <a:prstGeom prst="rightBrace">
          <a:avLst>
            <a:gd name="adj1" fmla="val 50438"/>
            <a:gd name="adj2" fmla="val 5902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42042</xdr:colOff>
      <xdr:row>14</xdr:row>
      <xdr:rowOff>36786</xdr:rowOff>
    </xdr:from>
    <xdr:to>
      <xdr:col>10</xdr:col>
      <xdr:colOff>304800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BE9DF8-48C9-FD4D-5090-09DA4518D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FCAA-57DF-4A8D-BDC4-80980296602B}">
  <dimension ref="A1:E43"/>
  <sheetViews>
    <sheetView showGridLines="0" tabSelected="1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15.6" x14ac:dyDescent="0.3"/>
  <cols>
    <col min="1" max="1" width="114.8984375" style="9" bestFit="1" customWidth="1"/>
    <col min="2" max="2" width="10.296875" style="9" bestFit="1" customWidth="1"/>
    <col min="3" max="3" width="3.5" style="9" bestFit="1" customWidth="1"/>
    <col min="4" max="4" width="10.2968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3" t="s">
        <v>46</v>
      </c>
      <c r="B1" s="47" t="s">
        <v>64</v>
      </c>
      <c r="C1" s="48"/>
      <c r="D1" s="49"/>
      <c r="E1" s="14" t="s">
        <v>0</v>
      </c>
    </row>
    <row r="2" spans="1:5" ht="16.2" x14ac:dyDescent="0.35">
      <c r="A2" s="15"/>
      <c r="B2" s="50" t="s">
        <v>65</v>
      </c>
      <c r="C2" s="51"/>
      <c r="D2" s="52"/>
      <c r="E2" s="16"/>
    </row>
    <row r="3" spans="1:5" ht="16.2" x14ac:dyDescent="0.35">
      <c r="A3" s="17" t="s">
        <v>47</v>
      </c>
      <c r="B3" s="7" t="s">
        <v>13</v>
      </c>
      <c r="C3" s="7" t="s">
        <v>20</v>
      </c>
      <c r="D3" s="8" t="s">
        <v>5</v>
      </c>
      <c r="E3" s="16"/>
    </row>
    <row r="4" spans="1:5" x14ac:dyDescent="0.3">
      <c r="A4" s="18" t="s">
        <v>48</v>
      </c>
      <c r="B4" s="10" t="s">
        <v>16</v>
      </c>
      <c r="C4" s="10">
        <v>16</v>
      </c>
      <c r="D4" s="10" t="s">
        <v>21</v>
      </c>
      <c r="E4" s="16"/>
    </row>
    <row r="5" spans="1:5" x14ac:dyDescent="0.3">
      <c r="A5" s="18" t="s">
        <v>49</v>
      </c>
      <c r="B5" s="10" t="s">
        <v>17</v>
      </c>
      <c r="C5" s="10">
        <v>16</v>
      </c>
      <c r="D5" s="10" t="s">
        <v>21</v>
      </c>
      <c r="E5" s="16"/>
    </row>
    <row r="6" spans="1:5" x14ac:dyDescent="0.3">
      <c r="A6" s="18" t="s">
        <v>50</v>
      </c>
      <c r="B6" s="10" t="s">
        <v>17</v>
      </c>
      <c r="C6" s="10">
        <v>17</v>
      </c>
      <c r="D6" s="10" t="s">
        <v>21</v>
      </c>
      <c r="E6" s="16"/>
    </row>
    <row r="7" spans="1:5" x14ac:dyDescent="0.3">
      <c r="A7" s="18" t="s">
        <v>51</v>
      </c>
      <c r="B7" s="10" t="s">
        <v>14</v>
      </c>
      <c r="C7" s="10">
        <v>18</v>
      </c>
      <c r="D7" s="10" t="s">
        <v>21</v>
      </c>
      <c r="E7" s="16"/>
    </row>
    <row r="8" spans="1:5" x14ac:dyDescent="0.3">
      <c r="A8" s="18"/>
      <c r="B8" s="10"/>
      <c r="C8" s="10"/>
      <c r="D8" s="10"/>
      <c r="E8" s="16"/>
    </row>
    <row r="9" spans="1:5" ht="16.2" x14ac:dyDescent="0.35">
      <c r="A9" s="17" t="s">
        <v>52</v>
      </c>
      <c r="B9" s="7" t="s">
        <v>13</v>
      </c>
      <c r="C9" s="7" t="s">
        <v>20</v>
      </c>
      <c r="D9" s="8" t="s">
        <v>5</v>
      </c>
      <c r="E9" s="16"/>
    </row>
    <row r="10" spans="1:5" x14ac:dyDescent="0.3">
      <c r="A10" s="18" t="s">
        <v>53</v>
      </c>
      <c r="B10" s="10" t="s">
        <v>3</v>
      </c>
      <c r="C10" s="10">
        <v>28</v>
      </c>
      <c r="D10" s="10" t="s">
        <v>25</v>
      </c>
      <c r="E10" s="16"/>
    </row>
    <row r="11" spans="1:5" x14ac:dyDescent="0.3">
      <c r="A11" s="18" t="s">
        <v>54</v>
      </c>
      <c r="B11" s="10" t="s">
        <v>14</v>
      </c>
      <c r="C11" s="10">
        <v>29</v>
      </c>
      <c r="D11" s="10" t="s">
        <v>25</v>
      </c>
      <c r="E11" s="16"/>
    </row>
    <row r="12" spans="1:5" x14ac:dyDescent="0.3">
      <c r="A12" s="18"/>
      <c r="B12" s="10"/>
      <c r="C12" s="10"/>
      <c r="D12" s="10"/>
      <c r="E12" s="16"/>
    </row>
    <row r="13" spans="1:5" ht="16.2" x14ac:dyDescent="0.35">
      <c r="A13" s="17" t="s">
        <v>59</v>
      </c>
      <c r="B13" s="7" t="s">
        <v>13</v>
      </c>
      <c r="C13" s="7" t="s">
        <v>20</v>
      </c>
      <c r="D13" s="8" t="s">
        <v>5</v>
      </c>
      <c r="E13" s="16"/>
    </row>
    <row r="14" spans="1:5" x14ac:dyDescent="0.3">
      <c r="A14" s="18" t="s">
        <v>60</v>
      </c>
      <c r="B14" s="10" t="s">
        <v>3</v>
      </c>
      <c r="C14" s="10">
        <v>15</v>
      </c>
      <c r="D14" s="10" t="s">
        <v>27</v>
      </c>
      <c r="E14" s="16"/>
    </row>
    <row r="15" spans="1:5" x14ac:dyDescent="0.3">
      <c r="A15" s="18"/>
      <c r="B15" s="10"/>
      <c r="C15" s="10"/>
      <c r="D15" s="10"/>
      <c r="E15" s="16"/>
    </row>
    <row r="16" spans="1:5" ht="16.2" x14ac:dyDescent="0.35">
      <c r="A16" s="17" t="s">
        <v>61</v>
      </c>
      <c r="B16" s="7" t="s">
        <v>13</v>
      </c>
      <c r="C16" s="7" t="s">
        <v>20</v>
      </c>
      <c r="D16" s="8" t="s">
        <v>5</v>
      </c>
      <c r="E16" s="16"/>
    </row>
    <row r="17" spans="1:5" x14ac:dyDescent="0.3">
      <c r="A17" s="18" t="s">
        <v>62</v>
      </c>
      <c r="B17" s="10" t="s">
        <v>15</v>
      </c>
      <c r="C17" s="10">
        <v>1</v>
      </c>
      <c r="D17" s="10" t="s">
        <v>27</v>
      </c>
      <c r="E17" s="16"/>
    </row>
    <row r="18" spans="1:5" x14ac:dyDescent="0.3">
      <c r="A18" s="18"/>
      <c r="B18" s="10"/>
      <c r="C18" s="10"/>
      <c r="D18" s="10"/>
      <c r="E18" s="16"/>
    </row>
    <row r="19" spans="1:5" ht="16.2" x14ac:dyDescent="0.35">
      <c r="A19" s="17" t="s">
        <v>63</v>
      </c>
      <c r="B19" s="7" t="s">
        <v>13</v>
      </c>
      <c r="C19" s="7" t="s">
        <v>20</v>
      </c>
      <c r="D19" s="8" t="s">
        <v>5</v>
      </c>
      <c r="E19" s="16"/>
    </row>
    <row r="20" spans="1:5" x14ac:dyDescent="0.3">
      <c r="A20" s="18" t="s">
        <v>66</v>
      </c>
      <c r="B20" s="10" t="s">
        <v>16</v>
      </c>
      <c r="C20" s="10">
        <v>12</v>
      </c>
      <c r="D20" s="10" t="s">
        <v>23</v>
      </c>
      <c r="E20" s="16"/>
    </row>
    <row r="21" spans="1:5" x14ac:dyDescent="0.3">
      <c r="A21" s="18"/>
      <c r="B21" s="10"/>
      <c r="C21" s="10"/>
      <c r="D21" s="10"/>
      <c r="E21" s="16"/>
    </row>
    <row r="22" spans="1:5" x14ac:dyDescent="0.3">
      <c r="A22" s="18"/>
      <c r="B22" s="10"/>
      <c r="C22" s="10"/>
      <c r="D22" s="10"/>
      <c r="E22" s="16"/>
    </row>
    <row r="23" spans="1:5" x14ac:dyDescent="0.3">
      <c r="A23" s="18"/>
      <c r="B23" s="10"/>
      <c r="C23" s="10"/>
      <c r="D23" s="10"/>
      <c r="E23" s="16"/>
    </row>
    <row r="24" spans="1:5" x14ac:dyDescent="0.3">
      <c r="A24" s="18"/>
      <c r="B24" s="10"/>
      <c r="C24" s="10"/>
      <c r="D24" s="10"/>
      <c r="E24" s="16"/>
    </row>
    <row r="25" spans="1:5" x14ac:dyDescent="0.3">
      <c r="A25" s="18"/>
      <c r="B25" s="10"/>
      <c r="C25" s="10"/>
      <c r="D25" s="10"/>
      <c r="E25" s="16"/>
    </row>
    <row r="26" spans="1:5" x14ac:dyDescent="0.3">
      <c r="A26" s="18"/>
      <c r="B26" s="10"/>
      <c r="C26" s="10"/>
      <c r="D26" s="10"/>
      <c r="E26" s="16"/>
    </row>
    <row r="27" spans="1:5" x14ac:dyDescent="0.3">
      <c r="A27" s="18"/>
      <c r="B27" s="10"/>
      <c r="C27" s="10"/>
      <c r="D27" s="10"/>
      <c r="E27" s="16"/>
    </row>
    <row r="28" spans="1:5" x14ac:dyDescent="0.3">
      <c r="A28" s="18"/>
      <c r="B28" s="10"/>
      <c r="C28" s="10"/>
      <c r="D28" s="10"/>
      <c r="E28" s="16"/>
    </row>
    <row r="29" spans="1:5" x14ac:dyDescent="0.3">
      <c r="A29" s="18"/>
      <c r="B29" s="10"/>
      <c r="C29" s="10"/>
      <c r="D29" s="10"/>
      <c r="E29" s="16"/>
    </row>
    <row r="30" spans="1:5" x14ac:dyDescent="0.3">
      <c r="A30" s="18"/>
      <c r="B30" s="10"/>
      <c r="C30" s="10"/>
      <c r="D30" s="10"/>
      <c r="E30" s="16"/>
    </row>
    <row r="31" spans="1:5" x14ac:dyDescent="0.3">
      <c r="A31" s="18"/>
      <c r="B31" s="10"/>
      <c r="C31" s="10"/>
      <c r="D31" s="10"/>
      <c r="E31" s="16"/>
    </row>
    <row r="32" spans="1:5" x14ac:dyDescent="0.3">
      <c r="A32" s="18"/>
      <c r="B32" s="10"/>
      <c r="C32" s="10"/>
      <c r="D32" s="10"/>
      <c r="E32" s="16"/>
    </row>
    <row r="33" spans="1:5" x14ac:dyDescent="0.3">
      <c r="A33" s="18"/>
      <c r="B33" s="10"/>
      <c r="C33" s="10"/>
      <c r="D33" s="10"/>
      <c r="E33" s="16"/>
    </row>
    <row r="34" spans="1:5" x14ac:dyDescent="0.3">
      <c r="A34" s="18"/>
      <c r="B34" s="10"/>
      <c r="C34" s="10"/>
      <c r="D34" s="10"/>
      <c r="E34" s="16"/>
    </row>
    <row r="35" spans="1:5" x14ac:dyDescent="0.3">
      <c r="A35" s="18"/>
      <c r="B35" s="10"/>
      <c r="C35" s="10"/>
      <c r="D35" s="10"/>
      <c r="E35" s="16"/>
    </row>
    <row r="36" spans="1:5" x14ac:dyDescent="0.3">
      <c r="A36" s="18"/>
      <c r="B36" s="10"/>
      <c r="C36" s="10"/>
      <c r="D36" s="10"/>
      <c r="E36" s="16"/>
    </row>
    <row r="37" spans="1:5" x14ac:dyDescent="0.3">
      <c r="A37" s="18"/>
      <c r="B37" s="10"/>
      <c r="C37" s="10"/>
      <c r="D37" s="10"/>
      <c r="E37" s="16"/>
    </row>
    <row r="38" spans="1:5" x14ac:dyDescent="0.3">
      <c r="A38" s="18"/>
      <c r="B38" s="10"/>
      <c r="C38" s="10"/>
      <c r="D38" s="10"/>
      <c r="E38" s="16"/>
    </row>
    <row r="39" spans="1:5" x14ac:dyDescent="0.3">
      <c r="A39" s="18"/>
      <c r="B39" s="10"/>
      <c r="C39" s="10"/>
      <c r="D39" s="10"/>
      <c r="E39" s="16"/>
    </row>
    <row r="40" spans="1:5" x14ac:dyDescent="0.3">
      <c r="A40" s="18"/>
      <c r="B40" s="10"/>
      <c r="C40" s="10"/>
      <c r="D40" s="10"/>
      <c r="E40" s="16"/>
    </row>
    <row r="41" spans="1:5" x14ac:dyDescent="0.3">
      <c r="A41" s="18"/>
      <c r="B41" s="10"/>
      <c r="C41" s="10"/>
      <c r="D41" s="10" t="s">
        <v>22</v>
      </c>
      <c r="E41" s="16"/>
    </row>
    <row r="42" spans="1:5" ht="16.2" thickBot="1" x14ac:dyDescent="0.35">
      <c r="A42" s="19"/>
      <c r="B42" s="20"/>
      <c r="C42" s="20"/>
      <c r="D42" s="21"/>
      <c r="E42" s="22" t="s">
        <v>0</v>
      </c>
    </row>
    <row r="43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showGridLines="0" workbookViewId="0"/>
  </sheetViews>
  <sheetFormatPr defaultRowHeight="15.6" x14ac:dyDescent="0.3"/>
  <cols>
    <col min="1" max="1" width="3.69921875" customWidth="1"/>
    <col min="2" max="2" width="19.5" bestFit="1" customWidth="1"/>
    <col min="3" max="3" width="2" customWidth="1"/>
    <col min="4" max="4" width="4.59765625" customWidth="1"/>
    <col min="5" max="5" width="12.59765625" bestFit="1" customWidth="1"/>
  </cols>
  <sheetData>
    <row r="1" spans="1:5" ht="28.2" x14ac:dyDescent="0.5">
      <c r="A1" s="11" t="s">
        <v>7</v>
      </c>
      <c r="B1" s="5"/>
      <c r="C1" s="9"/>
      <c r="D1" s="12" t="s">
        <v>19</v>
      </c>
      <c r="E1" s="6"/>
    </row>
    <row r="2" spans="1:5" x14ac:dyDescent="0.3">
      <c r="A2" s="1">
        <v>1</v>
      </c>
      <c r="B2" s="2" t="s">
        <v>30</v>
      </c>
      <c r="D2" s="1">
        <v>1</v>
      </c>
      <c r="E2" s="2" t="s">
        <v>1</v>
      </c>
    </row>
    <row r="3" spans="1:5" x14ac:dyDescent="0.3">
      <c r="A3" s="1"/>
      <c r="B3" s="2" t="s">
        <v>9</v>
      </c>
      <c r="D3" s="1">
        <v>2</v>
      </c>
      <c r="E3" s="2" t="s">
        <v>14</v>
      </c>
    </row>
    <row r="4" spans="1:5" x14ac:dyDescent="0.3">
      <c r="A4" s="1">
        <v>2</v>
      </c>
      <c r="B4" s="2" t="s">
        <v>25</v>
      </c>
      <c r="D4" s="1">
        <v>3</v>
      </c>
      <c r="E4" s="2" t="s">
        <v>15</v>
      </c>
    </row>
    <row r="5" spans="1:5" x14ac:dyDescent="0.3">
      <c r="A5" s="1">
        <v>3</v>
      </c>
      <c r="B5" s="2" t="s">
        <v>26</v>
      </c>
      <c r="D5" s="1">
        <v>4</v>
      </c>
      <c r="E5" s="2" t="s">
        <v>16</v>
      </c>
    </row>
    <row r="6" spans="1:5" x14ac:dyDescent="0.3">
      <c r="A6" s="1">
        <v>4</v>
      </c>
      <c r="B6" s="2" t="s">
        <v>27</v>
      </c>
      <c r="D6" s="1">
        <v>5</v>
      </c>
      <c r="E6" s="2" t="s">
        <v>3</v>
      </c>
    </row>
    <row r="7" spans="1:5" x14ac:dyDescent="0.3">
      <c r="A7" s="1"/>
      <c r="B7" s="2" t="s">
        <v>10</v>
      </c>
      <c r="D7" s="1">
        <v>6</v>
      </c>
      <c r="E7" s="2" t="s">
        <v>2</v>
      </c>
    </row>
    <row r="8" spans="1:5" x14ac:dyDescent="0.3">
      <c r="A8" s="1">
        <v>5</v>
      </c>
      <c r="B8" s="2" t="s">
        <v>31</v>
      </c>
      <c r="D8" s="1">
        <v>7</v>
      </c>
      <c r="E8" s="2" t="s">
        <v>17</v>
      </c>
    </row>
    <row r="9" spans="1:5" x14ac:dyDescent="0.3">
      <c r="A9" s="1">
        <v>6</v>
      </c>
      <c r="B9" s="2" t="s">
        <v>32</v>
      </c>
      <c r="D9" s="1">
        <v>8</v>
      </c>
      <c r="E9" s="2" t="s">
        <v>4</v>
      </c>
    </row>
    <row r="10" spans="1:5" x14ac:dyDescent="0.3">
      <c r="A10" s="1">
        <v>7</v>
      </c>
      <c r="B10" s="2" t="s">
        <v>21</v>
      </c>
      <c r="D10" s="1">
        <v>9</v>
      </c>
      <c r="E10" s="2" t="s">
        <v>18</v>
      </c>
    </row>
    <row r="11" spans="1:5" x14ac:dyDescent="0.3">
      <c r="A11" s="1"/>
      <c r="B11" s="2" t="s">
        <v>11</v>
      </c>
      <c r="D11" s="3">
        <v>10</v>
      </c>
      <c r="E11" s="4" t="s">
        <v>6</v>
      </c>
    </row>
    <row r="12" spans="1:5" x14ac:dyDescent="0.3">
      <c r="A12" s="1">
        <v>8</v>
      </c>
      <c r="B12" s="2" t="s">
        <v>22</v>
      </c>
    </row>
    <row r="13" spans="1:5" x14ac:dyDescent="0.3">
      <c r="A13" s="1">
        <v>9</v>
      </c>
      <c r="B13" s="2" t="s">
        <v>23</v>
      </c>
      <c r="D13" s="9" t="s">
        <v>33</v>
      </c>
    </row>
    <row r="14" spans="1:5" x14ac:dyDescent="0.3">
      <c r="A14" s="1"/>
      <c r="B14" s="2" t="s">
        <v>12</v>
      </c>
    </row>
    <row r="15" spans="1:5" x14ac:dyDescent="0.3">
      <c r="A15" s="1">
        <v>10</v>
      </c>
      <c r="B15" s="2" t="s">
        <v>24</v>
      </c>
    </row>
    <row r="16" spans="1:5" x14ac:dyDescent="0.3">
      <c r="A16" s="1">
        <v>11</v>
      </c>
      <c r="B16" s="2" t="s">
        <v>29</v>
      </c>
    </row>
    <row r="17" spans="1:2" x14ac:dyDescent="0.3">
      <c r="A17" s="1"/>
      <c r="B17" s="2" t="s">
        <v>8</v>
      </c>
    </row>
    <row r="18" spans="1:2" x14ac:dyDescent="0.3">
      <c r="A18" s="3">
        <v>12</v>
      </c>
      <c r="B18" s="4" t="s">
        <v>28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E693-A14A-46C8-8EF8-D3B88E3934BB}">
  <dimension ref="A1:M27"/>
  <sheetViews>
    <sheetView showGridLines="0" zoomScale="145" zoomScaleNormal="145" workbookViewId="0"/>
  </sheetViews>
  <sheetFormatPr defaultRowHeight="14.4" x14ac:dyDescent="0.3"/>
  <cols>
    <col min="1" max="1" width="10" style="23" bestFit="1" customWidth="1"/>
    <col min="2" max="5" width="6.59765625" style="23" bestFit="1" customWidth="1"/>
    <col min="6" max="6" width="11.09765625" style="23" bestFit="1" customWidth="1"/>
    <col min="7" max="7" width="5" style="23" bestFit="1" customWidth="1"/>
    <col min="8" max="8" width="5.19921875" style="23" bestFit="1" customWidth="1"/>
    <col min="9" max="9" width="5.796875" style="23" bestFit="1" customWidth="1"/>
    <col min="10" max="10" width="4.796875" style="23" bestFit="1" customWidth="1"/>
    <col min="11" max="11" width="4.5" style="23" bestFit="1" customWidth="1"/>
    <col min="12" max="12" width="4" style="23" customWidth="1"/>
    <col min="13" max="13" width="45.69921875" style="23" bestFit="1" customWidth="1"/>
    <col min="14" max="16384" width="8.796875" style="23"/>
  </cols>
  <sheetData>
    <row r="1" spans="1:13" s="40" customFormat="1" ht="16.2" thickBot="1" x14ac:dyDescent="0.35">
      <c r="A1" s="45" t="s">
        <v>45</v>
      </c>
      <c r="B1" s="44" t="s">
        <v>44</v>
      </c>
      <c r="C1" s="43" t="s">
        <v>43</v>
      </c>
      <c r="D1" s="43" t="s">
        <v>42</v>
      </c>
      <c r="E1" s="43" t="s">
        <v>41</v>
      </c>
      <c r="F1" s="43" t="s">
        <v>40</v>
      </c>
      <c r="G1" s="42" t="s">
        <v>39</v>
      </c>
      <c r="H1" s="42" t="s">
        <v>38</v>
      </c>
      <c r="I1" s="42" t="s">
        <v>37</v>
      </c>
      <c r="J1" s="42" t="s">
        <v>36</v>
      </c>
      <c r="K1" s="41" t="s">
        <v>7</v>
      </c>
    </row>
    <row r="2" spans="1:13" x14ac:dyDescent="0.3">
      <c r="A2" s="33">
        <v>1</v>
      </c>
      <c r="B2" s="39">
        <v>1</v>
      </c>
      <c r="C2" s="38" t="s">
        <v>35</v>
      </c>
      <c r="D2" s="38" t="s">
        <v>35</v>
      </c>
      <c r="E2" s="38" t="s">
        <v>35</v>
      </c>
      <c r="F2" s="31">
        <f t="shared" ref="F2:F13" si="0">SUM(B2:E2)/4</f>
        <v>0.25</v>
      </c>
      <c r="G2" s="30">
        <v>137</v>
      </c>
      <c r="H2" s="36">
        <f>H3-$K3+$K2</f>
        <v>40</v>
      </c>
      <c r="I2" s="36">
        <f>I3-$K3+$K2</f>
        <v>8</v>
      </c>
      <c r="J2" s="36" t="s">
        <v>35</v>
      </c>
      <c r="K2" s="35">
        <v>1352</v>
      </c>
      <c r="M2" s="46" t="s">
        <v>55</v>
      </c>
    </row>
    <row r="3" spans="1:13" x14ac:dyDescent="0.3">
      <c r="A3" s="33">
        <v>2</v>
      </c>
      <c r="B3" s="32">
        <v>2</v>
      </c>
      <c r="C3" s="37" t="s">
        <v>35</v>
      </c>
      <c r="D3" s="37" t="s">
        <v>35</v>
      </c>
      <c r="E3" s="37" t="s">
        <v>35</v>
      </c>
      <c r="F3" s="31">
        <f t="shared" si="0"/>
        <v>0.5</v>
      </c>
      <c r="G3" s="30">
        <f t="shared" ref="G3:G13" si="1">G2-$K2+$K3</f>
        <v>146</v>
      </c>
      <c r="H3" s="36">
        <f>H4-$K4+$K3</f>
        <v>49</v>
      </c>
      <c r="I3" s="36">
        <f>I4-$K4+$K3</f>
        <v>17</v>
      </c>
      <c r="J3" s="36">
        <f>J4-$K4+$K3</f>
        <v>7</v>
      </c>
      <c r="K3" s="35">
        <v>1361</v>
      </c>
    </row>
    <row r="4" spans="1:13" x14ac:dyDescent="0.3">
      <c r="A4" s="33">
        <v>3</v>
      </c>
      <c r="B4" s="32">
        <v>2</v>
      </c>
      <c r="C4" s="31">
        <v>1</v>
      </c>
      <c r="D4" s="37" t="s">
        <v>35</v>
      </c>
      <c r="E4" s="37" t="s">
        <v>35</v>
      </c>
      <c r="F4" s="31">
        <f t="shared" si="0"/>
        <v>0.75</v>
      </c>
      <c r="G4" s="30">
        <f t="shared" si="1"/>
        <v>149</v>
      </c>
      <c r="H4" s="30">
        <v>52</v>
      </c>
      <c r="I4" s="36">
        <f>I5-$K5+$K4</f>
        <v>20</v>
      </c>
      <c r="J4" s="36">
        <f>J5-$K5+$K4</f>
        <v>10</v>
      </c>
      <c r="K4" s="35">
        <v>1364</v>
      </c>
      <c r="M4" s="46" t="s">
        <v>56</v>
      </c>
    </row>
    <row r="5" spans="1:13" x14ac:dyDescent="0.3">
      <c r="A5" s="33">
        <v>4</v>
      </c>
      <c r="B5" s="32">
        <v>3</v>
      </c>
      <c r="C5" s="31">
        <v>2</v>
      </c>
      <c r="D5" s="31">
        <v>1</v>
      </c>
      <c r="E5" s="37" t="s">
        <v>35</v>
      </c>
      <c r="F5" s="31">
        <f t="shared" si="0"/>
        <v>1.5</v>
      </c>
      <c r="G5" s="30">
        <f t="shared" si="1"/>
        <v>154</v>
      </c>
      <c r="H5" s="30">
        <f t="shared" ref="H5:H13" si="2">H4-$K4+$K5</f>
        <v>57</v>
      </c>
      <c r="I5" s="30">
        <v>25</v>
      </c>
      <c r="J5" s="36">
        <f>J6-$K6+$K5</f>
        <v>15</v>
      </c>
      <c r="K5" s="35">
        <v>1369</v>
      </c>
      <c r="M5" s="46" t="s">
        <v>57</v>
      </c>
    </row>
    <row r="6" spans="1:13" x14ac:dyDescent="0.3">
      <c r="A6" s="33">
        <v>5</v>
      </c>
      <c r="B6" s="32">
        <v>3</v>
      </c>
      <c r="C6" s="31">
        <v>3</v>
      </c>
      <c r="D6" s="31">
        <v>2</v>
      </c>
      <c r="E6" s="37" t="s">
        <v>35</v>
      </c>
      <c r="F6" s="31">
        <f t="shared" si="0"/>
        <v>2</v>
      </c>
      <c r="G6" s="30">
        <f t="shared" si="1"/>
        <v>156</v>
      </c>
      <c r="H6" s="30">
        <f t="shared" si="2"/>
        <v>59</v>
      </c>
      <c r="I6" s="30">
        <f t="shared" ref="I6:I13" si="3">I5-$K5+$K6</f>
        <v>27</v>
      </c>
      <c r="J6" s="36">
        <f>J7-$K7+$K6</f>
        <v>17</v>
      </c>
      <c r="K6" s="35">
        <v>1371</v>
      </c>
    </row>
    <row r="7" spans="1:13" x14ac:dyDescent="0.3">
      <c r="A7" s="33">
        <v>6</v>
      </c>
      <c r="B7" s="32">
        <v>3</v>
      </c>
      <c r="C7" s="31">
        <v>3</v>
      </c>
      <c r="D7" s="31">
        <v>2</v>
      </c>
      <c r="E7" s="31">
        <v>1</v>
      </c>
      <c r="F7" s="31">
        <f t="shared" si="0"/>
        <v>2.25</v>
      </c>
      <c r="G7" s="30">
        <f t="shared" si="1"/>
        <v>158</v>
      </c>
      <c r="H7" s="30">
        <f t="shared" si="2"/>
        <v>61</v>
      </c>
      <c r="I7" s="30">
        <f t="shared" si="3"/>
        <v>29</v>
      </c>
      <c r="J7" s="30">
        <v>19</v>
      </c>
      <c r="K7" s="35">
        <v>1373</v>
      </c>
      <c r="M7" s="46" t="s">
        <v>58</v>
      </c>
    </row>
    <row r="8" spans="1:13" x14ac:dyDescent="0.3">
      <c r="A8" s="33">
        <v>7</v>
      </c>
      <c r="B8" s="32">
        <v>4</v>
      </c>
      <c r="C8" s="31">
        <v>3</v>
      </c>
      <c r="D8" s="31">
        <v>3</v>
      </c>
      <c r="E8" s="31">
        <v>2</v>
      </c>
      <c r="F8" s="31">
        <f t="shared" si="0"/>
        <v>3</v>
      </c>
      <c r="G8" s="30">
        <f t="shared" si="1"/>
        <v>160</v>
      </c>
      <c r="H8" s="30">
        <f t="shared" si="2"/>
        <v>63</v>
      </c>
      <c r="I8" s="30">
        <f t="shared" si="3"/>
        <v>31</v>
      </c>
      <c r="J8" s="30">
        <f t="shared" ref="J8:J13" si="4">J7-$K7+$K8</f>
        <v>21</v>
      </c>
      <c r="K8" s="29">
        <f t="shared" ref="K8:K13" si="5">K7+2</f>
        <v>1375</v>
      </c>
    </row>
    <row r="9" spans="1:13" x14ac:dyDescent="0.3">
      <c r="A9" s="33">
        <v>8</v>
      </c>
      <c r="B9" s="32">
        <v>4</v>
      </c>
      <c r="C9" s="31">
        <v>4</v>
      </c>
      <c r="D9" s="31">
        <v>4</v>
      </c>
      <c r="E9" s="31">
        <v>3</v>
      </c>
      <c r="F9" s="31">
        <f t="shared" si="0"/>
        <v>3.75</v>
      </c>
      <c r="G9" s="30">
        <f t="shared" si="1"/>
        <v>162</v>
      </c>
      <c r="H9" s="30">
        <f t="shared" si="2"/>
        <v>65</v>
      </c>
      <c r="I9" s="30">
        <f t="shared" si="3"/>
        <v>33</v>
      </c>
      <c r="J9" s="30">
        <f t="shared" si="4"/>
        <v>23</v>
      </c>
      <c r="K9" s="29">
        <f t="shared" si="5"/>
        <v>1377</v>
      </c>
    </row>
    <row r="10" spans="1:13" x14ac:dyDescent="0.3">
      <c r="A10" s="33">
        <v>9</v>
      </c>
      <c r="B10" s="32">
        <v>5</v>
      </c>
      <c r="C10" s="31">
        <v>4</v>
      </c>
      <c r="D10" s="31">
        <v>4</v>
      </c>
      <c r="E10" s="31">
        <v>3</v>
      </c>
      <c r="F10" s="31">
        <f t="shared" si="0"/>
        <v>4</v>
      </c>
      <c r="G10" s="30">
        <f t="shared" si="1"/>
        <v>164</v>
      </c>
      <c r="H10" s="30">
        <f t="shared" si="2"/>
        <v>67</v>
      </c>
      <c r="I10" s="30">
        <f t="shared" si="3"/>
        <v>35</v>
      </c>
      <c r="J10" s="30">
        <f t="shared" si="4"/>
        <v>25</v>
      </c>
      <c r="K10" s="29">
        <f t="shared" si="5"/>
        <v>1379</v>
      </c>
    </row>
    <row r="11" spans="1:13" x14ac:dyDescent="0.3">
      <c r="A11" s="33">
        <v>10</v>
      </c>
      <c r="B11" s="32">
        <v>5</v>
      </c>
      <c r="C11" s="31">
        <v>5</v>
      </c>
      <c r="D11" s="31">
        <v>4</v>
      </c>
      <c r="E11" s="31">
        <v>4</v>
      </c>
      <c r="F11" s="31">
        <f t="shared" si="0"/>
        <v>4.5</v>
      </c>
      <c r="G11" s="30">
        <f t="shared" si="1"/>
        <v>166</v>
      </c>
      <c r="H11" s="30">
        <f t="shared" si="2"/>
        <v>69</v>
      </c>
      <c r="I11" s="30">
        <f t="shared" si="3"/>
        <v>37</v>
      </c>
      <c r="J11" s="30">
        <f t="shared" si="4"/>
        <v>27</v>
      </c>
      <c r="K11" s="29">
        <f t="shared" si="5"/>
        <v>1381</v>
      </c>
      <c r="M11" s="34" t="s">
        <v>34</v>
      </c>
    </row>
    <row r="12" spans="1:13" x14ac:dyDescent="0.3">
      <c r="A12" s="33">
        <v>11</v>
      </c>
      <c r="B12" s="32">
        <v>6</v>
      </c>
      <c r="C12" s="31">
        <v>6</v>
      </c>
      <c r="D12" s="31">
        <v>5</v>
      </c>
      <c r="E12" s="31">
        <v>5</v>
      </c>
      <c r="F12" s="31">
        <f t="shared" si="0"/>
        <v>5.5</v>
      </c>
      <c r="G12" s="30">
        <f t="shared" si="1"/>
        <v>168</v>
      </c>
      <c r="H12" s="30">
        <f t="shared" si="2"/>
        <v>71</v>
      </c>
      <c r="I12" s="30">
        <f t="shared" si="3"/>
        <v>39</v>
      </c>
      <c r="J12" s="30">
        <f t="shared" si="4"/>
        <v>29</v>
      </c>
      <c r="K12" s="29">
        <f t="shared" si="5"/>
        <v>1383</v>
      </c>
    </row>
    <row r="13" spans="1:13" ht="15" thickBot="1" x14ac:dyDescent="0.35">
      <c r="A13" s="28">
        <v>12</v>
      </c>
      <c r="B13" s="27">
        <v>6</v>
      </c>
      <c r="C13" s="26">
        <v>6</v>
      </c>
      <c r="D13" s="26">
        <v>6</v>
      </c>
      <c r="E13" s="26">
        <v>6</v>
      </c>
      <c r="F13" s="26">
        <f t="shared" si="0"/>
        <v>6</v>
      </c>
      <c r="G13" s="25">
        <f t="shared" si="1"/>
        <v>170</v>
      </c>
      <c r="H13" s="25">
        <f t="shared" si="2"/>
        <v>73</v>
      </c>
      <c r="I13" s="25">
        <f t="shared" si="3"/>
        <v>41</v>
      </c>
      <c r="J13" s="25">
        <f t="shared" si="4"/>
        <v>31</v>
      </c>
      <c r="K13" s="24">
        <f t="shared" si="5"/>
        <v>1385</v>
      </c>
    </row>
    <row r="14" spans="1:13" ht="15" thickBot="1" x14ac:dyDescent="0.35"/>
    <row r="15" spans="1:13" x14ac:dyDescent="0.3">
      <c r="A15" s="45" t="s">
        <v>45</v>
      </c>
      <c r="B15" s="54" t="s">
        <v>67</v>
      </c>
    </row>
    <row r="16" spans="1:13" x14ac:dyDescent="0.3">
      <c r="A16" s="55" t="s">
        <v>68</v>
      </c>
      <c r="B16" s="53">
        <v>0</v>
      </c>
    </row>
    <row r="17" spans="1:2" x14ac:dyDescent="0.3">
      <c r="A17" s="55" t="s">
        <v>69</v>
      </c>
      <c r="B17" s="33">
        <f>B3-B2</f>
        <v>1</v>
      </c>
    </row>
    <row r="18" spans="1:2" x14ac:dyDescent="0.3">
      <c r="A18" s="55" t="s">
        <v>70</v>
      </c>
      <c r="B18" s="33">
        <f t="shared" ref="B18:B19" si="6">(B4-B3)+(C4)</f>
        <v>1</v>
      </c>
    </row>
    <row r="19" spans="1:2" x14ac:dyDescent="0.3">
      <c r="A19" s="55" t="s">
        <v>71</v>
      </c>
      <c r="B19" s="33">
        <f t="shared" ref="B19:B20" si="7">(B5-B4)+(C5-C4)+D5</f>
        <v>3</v>
      </c>
    </row>
    <row r="20" spans="1:2" x14ac:dyDescent="0.3">
      <c r="A20" s="55" t="s">
        <v>72</v>
      </c>
      <c r="B20" s="33">
        <f t="shared" ref="B20:B21" si="8">(B6-B5)+(C6-C5)+(D6-D5)</f>
        <v>2</v>
      </c>
    </row>
    <row r="21" spans="1:2" x14ac:dyDescent="0.3">
      <c r="A21" s="55" t="s">
        <v>73</v>
      </c>
      <c r="B21" s="33">
        <f t="shared" ref="B21:B22" si="9">(B7-B6)+(C7-C6)+(D7-D6)+(E7)</f>
        <v>1</v>
      </c>
    </row>
    <row r="22" spans="1:2" x14ac:dyDescent="0.3">
      <c r="A22" s="55" t="s">
        <v>74</v>
      </c>
      <c r="B22" s="33">
        <f t="shared" ref="B22:B27" si="10">(B8-B7)+(C8-C7)+(D8-D7)+(E8-E7)</f>
        <v>3</v>
      </c>
    </row>
    <row r="23" spans="1:2" x14ac:dyDescent="0.3">
      <c r="A23" s="55" t="s">
        <v>75</v>
      </c>
      <c r="B23" s="33">
        <f t="shared" si="10"/>
        <v>3</v>
      </c>
    </row>
    <row r="24" spans="1:2" x14ac:dyDescent="0.3">
      <c r="A24" s="55" t="s">
        <v>76</v>
      </c>
      <c r="B24" s="33">
        <f t="shared" si="10"/>
        <v>1</v>
      </c>
    </row>
    <row r="25" spans="1:2" x14ac:dyDescent="0.3">
      <c r="A25" s="55" t="s">
        <v>77</v>
      </c>
      <c r="B25" s="33">
        <f t="shared" si="10"/>
        <v>2</v>
      </c>
    </row>
    <row r="26" spans="1:2" x14ac:dyDescent="0.3">
      <c r="A26" s="55" t="s">
        <v>78</v>
      </c>
      <c r="B26" s="33">
        <f t="shared" si="10"/>
        <v>4</v>
      </c>
    </row>
    <row r="27" spans="1:2" ht="15" thickBot="1" x14ac:dyDescent="0.35">
      <c r="A27" s="56" t="s">
        <v>79</v>
      </c>
      <c r="B27" s="28">
        <f t="shared" si="10"/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1372</vt:lpstr>
      <vt:lpstr>FR Calendar</vt:lpstr>
      <vt:lpstr>FMN Progression</vt:lpstr>
    </vt:vector>
  </TitlesOfParts>
  <LinksUpToDate>false</LinksUpToDate>
  <SharedDoc>false</SharedDoc>
  <HyperlinkBase>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Timeline of Campaign Events</dc:title>
  <dc:subject>Synopses &amp; Summaries</dc:subject>
  <dc:creator>Alexis Álvarez</dc:creator>
  <cp:lastModifiedBy>Alexis Álvarez</cp:lastModifiedBy>
  <cp:lastPrinted>2009-08-09T17:21:33Z</cp:lastPrinted>
  <dcterms:created xsi:type="dcterms:W3CDTF">2000-08-10T03:06:28Z</dcterms:created>
  <dcterms:modified xsi:type="dcterms:W3CDTF">2024-10-07T17:28:32Z</dcterms:modified>
</cp:coreProperties>
</file>