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rEnt\"/>
    </mc:Choice>
  </mc:AlternateContent>
  <xr:revisionPtr revIDLastSave="0" documentId="13_ncr:1_{8022F1F9-F0D6-439C-A84D-16339862A5B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Attacks" sheetId="2" r:id="rId2"/>
    <sheet name="hps" sheetId="5" r:id="rId3"/>
    <sheet name="Roll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D8" i="1"/>
  <c r="D2" i="1"/>
  <c r="D3" i="1"/>
  <c r="D4" i="1"/>
  <c r="D5" i="1"/>
  <c r="D6" i="1"/>
  <c r="I3" i="2" l="1"/>
  <c r="I5" i="2"/>
  <c r="I6" i="2"/>
  <c r="I7" i="2"/>
  <c r="I9" i="2"/>
  <c r="I2" i="2" l="1"/>
  <c r="I8" i="2"/>
  <c r="I4" i="2"/>
  <c r="I10" i="2" l="1"/>
  <c r="I11" i="2" l="1"/>
  <c r="O7" i="5"/>
  <c r="S7" i="5" s="1"/>
  <c r="T7" i="5" s="1"/>
  <c r="O9" i="5"/>
  <c r="S9" i="5" s="1"/>
  <c r="T9" i="5" s="1"/>
  <c r="O6" i="5"/>
  <c r="S6" i="5" s="1"/>
  <c r="T6" i="5" s="1"/>
  <c r="E3" i="1" l="1"/>
  <c r="O8" i="5" l="1"/>
  <c r="S8" i="5" s="1"/>
  <c r="T8" i="5" s="1"/>
  <c r="E6" i="1" l="1"/>
  <c r="C2" i="1" l="1"/>
  <c r="O5" i="5" l="1"/>
  <c r="S5" i="5" s="1"/>
  <c r="T5" i="5" s="1"/>
  <c r="E2" i="1" l="1"/>
  <c r="E4" i="1" l="1"/>
  <c r="E5" i="1"/>
  <c r="O4" i="5"/>
  <c r="S4" i="5" s="1"/>
  <c r="T4" i="5" s="1"/>
  <c r="O3" i="5"/>
  <c r="S3" i="5" s="1"/>
  <c r="T3" i="5" s="1"/>
  <c r="D5" i="4" l="1"/>
  <c r="O2" i="5" l="1"/>
  <c r="S2" i="5" l="1"/>
  <c r="T2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C5" i="4"/>
  <c r="H4" i="4"/>
  <c r="G4" i="4"/>
  <c r="F4" i="4"/>
  <c r="E4" i="4"/>
  <c r="D4" i="4"/>
  <c r="C4" i="4"/>
  <c r="H3" i="4"/>
  <c r="G3" i="4"/>
  <c r="F3" i="4"/>
  <c r="E3" i="4"/>
  <c r="D3" i="4"/>
  <c r="C3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<sst xmlns="http://schemas.openxmlformats.org/spreadsheetml/2006/main" count="77" uniqueCount="60">
  <si>
    <t>Character</t>
  </si>
  <si>
    <t>Group</t>
  </si>
  <si>
    <t>Roll</t>
  </si>
  <si>
    <t>Modified Roll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</si>
  <si>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</si>
  <si>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</si>
  <si>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</si>
  <si>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</si>
  <si>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</si>
  <si>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</si>
  <si>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</si>
  <si>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</si>
  <si>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</si>
  <si>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</si>
  <si>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</si>
  <si>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</si>
  <si>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</si>
  <si>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</si>
  <si>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</si>
  <si>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Adversarial Party Composition</t>
  </si>
  <si>
    <t>Total</t>
  </si>
  <si>
    <t>Attack Type</t>
  </si>
  <si>
    <t>Damage</t>
  </si>
  <si>
    <t>Mod+</t>
  </si>
  <si>
    <t>W+</t>
  </si>
  <si>
    <t>Other+</t>
  </si>
  <si>
    <t>Melee</t>
  </si>
  <si>
    <t>Ranged</t>
  </si>
  <si>
    <t>Fire</t>
  </si>
  <si>
    <t>Cold</t>
  </si>
  <si>
    <t>Acid</t>
  </si>
  <si>
    <t>Electric</t>
  </si>
  <si>
    <t>Sonic</t>
  </si>
  <si>
    <t>Nonlethal</t>
  </si>
  <si>
    <t>Total Damage</t>
  </si>
  <si>
    <t>Bloodloss</t>
  </si>
  <si>
    <t>Healing</t>
  </si>
  <si>
    <t>Calcul. Total</t>
  </si>
  <si>
    <t>Targeting</t>
  </si>
  <si>
    <t>Laser</t>
  </si>
  <si>
    <t>Psionic</t>
  </si>
  <si>
    <t>PC 1</t>
  </si>
  <si>
    <t>PC 2</t>
  </si>
  <si>
    <t>NPC 1</t>
  </si>
  <si>
    <t>PC 3</t>
  </si>
  <si>
    <t>NPC 2</t>
  </si>
  <si>
    <t>IM</t>
  </si>
  <si>
    <t>PSA</t>
  </si>
  <si>
    <t>Race</t>
  </si>
  <si>
    <t>Dralasite</t>
  </si>
  <si>
    <t>Technical</t>
  </si>
  <si>
    <t>Human</t>
  </si>
  <si>
    <t>Vrusk</t>
  </si>
  <si>
    <t>Yazirian</t>
  </si>
  <si>
    <t>BioSocial</t>
  </si>
  <si>
    <t>Military</t>
  </si>
  <si>
    <t>Spacefaring</t>
  </si>
  <si>
    <t>d100</t>
  </si>
  <si>
    <t>Stamina</t>
  </si>
  <si>
    <t>Current Stamina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</si>
</sst>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sz val="12"/>
      <color rgb="FFFFCC00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5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9" borderId="1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14" borderId="31" xfId="0" applyFont="1" applyFill="1" applyBorder="1" applyAlignment="1">
      <alignment horizontal="center" vertical="center" wrapText="1"/>
    </xf>
    <xf numFmtId="0" fontId="0" fillId="13" borderId="30" xfId="0" applyFill="1" applyBorder="1" applyAlignment="1">
      <alignment horizontal="center"/>
    </xf>
    <xf numFmtId="0" fontId="8" fillId="12" borderId="32" xfId="0" applyFont="1" applyFill="1" applyBorder="1" applyAlignment="1">
      <alignment horizontal="center" vertical="center" wrapText="1"/>
    </xf>
    <xf numFmtId="0" fontId="9" fillId="12" borderId="33" xfId="0" applyFont="1" applyFill="1" applyBorder="1" applyAlignment="1">
      <alignment horizontal="center"/>
    </xf>
    <xf numFmtId="0" fontId="9" fillId="12" borderId="34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5" fillId="14" borderId="46" xfId="0" applyFont="1" applyFill="1" applyBorder="1" applyAlignment="1">
      <alignment horizontal="center"/>
    </xf>
    <xf numFmtId="0" fontId="11" fillId="9" borderId="35" xfId="0" applyFont="1" applyFill="1" applyBorder="1" applyAlignment="1">
      <alignment horizontal="center"/>
    </xf>
    <xf numFmtId="0" fontId="11" fillId="9" borderId="36" xfId="0" applyFont="1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6" fillId="18" borderId="17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/>
    </xf>
    <xf numFmtId="0" fontId="7" fillId="18" borderId="8" xfId="0" applyFont="1" applyFill="1" applyBorder="1" applyAlignment="1">
      <alignment horizontal="center"/>
    </xf>
    <xf numFmtId="0" fontId="2" fillId="16" borderId="19" xfId="0" applyFont="1" applyFill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2" fillId="16" borderId="20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6" fillId="17" borderId="24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6" fillId="17" borderId="25" xfId="0" applyFont="1" applyFill="1" applyBorder="1" applyAlignment="1">
      <alignment horizontal="center"/>
    </xf>
    <xf numFmtId="0" fontId="4" fillId="19" borderId="17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7" fillId="5" borderId="41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42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12" fillId="5" borderId="48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11" borderId="48" xfId="0" applyFill="1" applyBorder="1" applyAlignment="1">
      <alignment horizontal="center"/>
    </xf>
    <xf numFmtId="0" fontId="11" fillId="9" borderId="48" xfId="0" applyFont="1" applyFill="1" applyBorder="1" applyAlignment="1">
      <alignment horizontal="center"/>
    </xf>
    <xf numFmtId="0" fontId="13" fillId="7" borderId="48" xfId="0" applyFont="1" applyFill="1" applyBorder="1" applyAlignment="1">
      <alignment horizontal="center"/>
    </xf>
    <xf numFmtId="0" fontId="13" fillId="7" borderId="35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7" fillId="5" borderId="49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7" fillId="5" borderId="50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FFFF"/>
      <color rgb="FF9966FF"/>
      <color rgb="FFCC99FF"/>
      <color rgb="FF99FF99"/>
      <color rgb="FF99FFCC"/>
      <color rgb="FF000000"/>
      <color rgb="FFFF3399"/>
      <color rgb="FF0000FF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A-4274-8C5A-02A316333A53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A-4274-8C5A-02A316333A53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16</c:v>
                </c:pt>
                <c:pt idx="4">
                  <c:v>24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A-4274-8C5A-02A316333A53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A-4274-8C5A-02A316333A53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23</c:v>
                </c:pt>
                <c:pt idx="4">
                  <c:v>23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A-4274-8C5A-02A316333A53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34</c:v>
                </c:pt>
                <c:pt idx="4">
                  <c:v>20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8A-4274-8C5A-02A316333A53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31</c:v>
                </c:pt>
                <c:pt idx="2">
                  <c:v>37</c:v>
                </c:pt>
                <c:pt idx="3">
                  <c:v>67</c:v>
                </c:pt>
                <c:pt idx="4">
                  <c:v>46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8A-4274-8C5A-02A31633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18784"/>
        <c:axId val="179467392"/>
        <c:axId val="105198464"/>
      </c:area3DChart>
      <c:catAx>
        <c:axId val="17771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9467392"/>
        <c:crosses val="autoZero"/>
        <c:auto val="1"/>
        <c:lblAlgn val="ctr"/>
        <c:lblOffset val="100"/>
        <c:noMultiLvlLbl val="0"/>
      </c:catAx>
      <c:valAx>
        <c:axId val="17946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7718784"/>
        <c:crosses val="autoZero"/>
        <c:crossBetween val="midCat"/>
      </c:valAx>
      <c:serAx>
        <c:axId val="10519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7946739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2-4E4D-9487-9CC48242C398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2-4E4D-9487-9CC48242C398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14</c:v>
                </c:pt>
                <c:pt idx="4">
                  <c:v>11</c:v>
                </c:pt>
                <c:pt idx="5">
                  <c:v>15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2-4E4D-9487-9CC48242C398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21</c:v>
                </c:pt>
                <c:pt idx="4">
                  <c:v>23</c:v>
                </c:pt>
                <c:pt idx="5">
                  <c:v>34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2-4E4D-9487-9CC48242C398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24</c:v>
                </c:pt>
                <c:pt idx="3">
                  <c:v>14</c:v>
                </c:pt>
                <c:pt idx="4">
                  <c:v>23</c:v>
                </c:pt>
                <c:pt idx="5">
                  <c:v>20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B2-4E4D-9487-9CC48242C398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19</c:v>
                </c:pt>
                <c:pt idx="2">
                  <c:v>17</c:v>
                </c:pt>
                <c:pt idx="3">
                  <c:v>20</c:v>
                </c:pt>
                <c:pt idx="4">
                  <c:v>30</c:v>
                </c:pt>
                <c:pt idx="5">
                  <c:v>43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B2-4E4D-9487-9CC48242C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04960"/>
        <c:axId val="106906752"/>
        <c:axId val="105937536"/>
      </c:area3DChart>
      <c:catAx>
        <c:axId val="10690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06752"/>
        <c:crosses val="autoZero"/>
        <c:auto val="1"/>
        <c:lblAlgn val="ctr"/>
        <c:lblOffset val="100"/>
        <c:noMultiLvlLbl val="0"/>
      </c:catAx>
      <c:valAx>
        <c:axId val="10690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04960"/>
        <c:crosses val="autoZero"/>
        <c:crossBetween val="midCat"/>
      </c:valAx>
      <c:serAx>
        <c:axId val="105937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0690675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BB3-8952-7DA00130A539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0-4BB3-8952-7DA00130A539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16</c:v>
                </c:pt>
                <c:pt idx="4">
                  <c:v>24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0-4BB3-8952-7DA00130A539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70-4BB3-8952-7DA00130A539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23</c:v>
                </c:pt>
                <c:pt idx="4">
                  <c:v>23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70-4BB3-8952-7DA00130A539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34</c:v>
                </c:pt>
                <c:pt idx="4">
                  <c:v>20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70-4BB3-8952-7DA00130A539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10</c:v>
                </c:pt>
                <c:pt idx="1">
                  <c:v>31</c:v>
                </c:pt>
                <c:pt idx="2">
                  <c:v>37</c:v>
                </c:pt>
                <c:pt idx="3">
                  <c:v>67</c:v>
                </c:pt>
                <c:pt idx="4">
                  <c:v>46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70-4BB3-8952-7DA00130A539}"/>
            </c:ext>
          </c:extLst>
        </c:ser>
        <c:bandFmts/>
        <c:axId val="106941056"/>
        <c:axId val="106951040"/>
        <c:axId val="106763584"/>
      </c:surface3DChart>
      <c:catAx>
        <c:axId val="10694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51040"/>
        <c:crosses val="autoZero"/>
        <c:auto val="1"/>
        <c:lblAlgn val="ctr"/>
        <c:lblOffset val="100"/>
        <c:noMultiLvlLbl val="0"/>
      </c:catAx>
      <c:valAx>
        <c:axId val="10695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41056"/>
        <c:crosses val="autoZero"/>
        <c:crossBetween val="midCat"/>
      </c:valAx>
      <c:serAx>
        <c:axId val="106763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69510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showGridLines="0" tabSelected="1" workbookViewId="0"/>
  </sheetViews>
  <sheetFormatPr defaultRowHeight="15.6" x14ac:dyDescent="0.3"/>
  <cols>
    <col min="1" max="1" width="9.5" bestFit="1" customWidth="1"/>
    <col min="2" max="2" width="6.296875" style="20" bestFit="1" customWidth="1"/>
    <col min="3" max="3" width="8.5" style="20" bestFit="1" customWidth="1"/>
    <col min="4" max="4" width="4.296875" style="20" bestFit="1" customWidth="1"/>
    <col min="5" max="5" width="8.3984375" style="20" bestFit="1" customWidth="1"/>
    <col min="6" max="6" width="2.69921875" customWidth="1"/>
    <col min="7" max="7" width="14.09765625" bestFit="1" customWidth="1"/>
    <col min="8" max="9" width="15" customWidth="1"/>
    <col min="10" max="10" width="2.69921875" customWidth="1"/>
    <col min="11" max="11" width="14.09765625" bestFit="1" customWidth="1"/>
    <col min="12" max="13" width="15" customWidth="1"/>
  </cols>
  <sheetData>
    <row r="1" spans="1:13" s="71" customFormat="1" ht="31.8" thickBot="1" x14ac:dyDescent="0.35">
      <c r="A1" s="69" t="s">
        <v>0</v>
      </c>
      <c r="B1" s="69" t="s">
        <v>1</v>
      </c>
      <c r="C1" s="69" t="s">
        <v>46</v>
      </c>
      <c r="D1" s="70" t="s">
        <v>2</v>
      </c>
      <c r="E1" s="69" t="s">
        <v>3</v>
      </c>
      <c r="G1" s="72" t="s">
        <v>18</v>
      </c>
      <c r="H1" s="72"/>
      <c r="I1" s="72"/>
      <c r="J1" s="72"/>
      <c r="K1" s="72" t="s">
        <v>19</v>
      </c>
      <c r="L1" s="72"/>
      <c r="M1" s="72"/>
    </row>
    <row r="2" spans="1:13" ht="16.8" thickTop="1" thickBot="1" x14ac:dyDescent="0.35">
      <c r="A2" s="67" t="s">
        <v>41</v>
      </c>
      <c r="B2" s="67">
        <v>1</v>
      </c>
      <c r="C2" s="55">
        <f>3+4</f>
        <v>7</v>
      </c>
      <c r="D2" s="74">
        <f t="shared" ref="D2:D8" ca="1" si="0">RANDBETWEEN(1,10)</f>
        <v>2</v>
      </c>
      <c r="E2" s="55">
        <f ca="1">SUM(C2:D2)</f>
        <v>9</v>
      </c>
      <c r="G2" s="62" t="s">
        <v>0</v>
      </c>
      <c r="H2" s="63" t="s">
        <v>48</v>
      </c>
      <c r="I2" s="64" t="s">
        <v>47</v>
      </c>
      <c r="K2" s="97" t="s">
        <v>0</v>
      </c>
      <c r="L2" s="98" t="s">
        <v>48</v>
      </c>
      <c r="M2" s="99" t="s">
        <v>47</v>
      </c>
    </row>
    <row r="3" spans="1:13" x14ac:dyDescent="0.3">
      <c r="A3" s="67" t="s">
        <v>42</v>
      </c>
      <c r="B3" s="67">
        <v>1</v>
      </c>
      <c r="C3" s="55">
        <v>3</v>
      </c>
      <c r="D3" s="74">
        <f t="shared" ca="1" si="0"/>
        <v>10</v>
      </c>
      <c r="E3" s="55">
        <f ca="1">SUM(C3:D3)</f>
        <v>13</v>
      </c>
      <c r="G3" s="93" t="s">
        <v>41</v>
      </c>
      <c r="H3" s="94" t="s">
        <v>49</v>
      </c>
      <c r="I3" s="95" t="s">
        <v>54</v>
      </c>
      <c r="K3" s="100" t="s">
        <v>45</v>
      </c>
      <c r="L3" s="101" t="s">
        <v>49</v>
      </c>
      <c r="M3" s="102" t="s">
        <v>50</v>
      </c>
    </row>
    <row r="4" spans="1:13" x14ac:dyDescent="0.3">
      <c r="A4" s="54" t="s">
        <v>43</v>
      </c>
      <c r="B4" s="54">
        <v>1</v>
      </c>
      <c r="C4" s="55">
        <v>5</v>
      </c>
      <c r="D4" s="74">
        <f t="shared" ca="1" si="0"/>
        <v>6</v>
      </c>
      <c r="E4" s="55">
        <f ca="1">SUM(C4:D4)</f>
        <v>11</v>
      </c>
      <c r="G4" s="65" t="s">
        <v>42</v>
      </c>
      <c r="H4" s="67" t="s">
        <v>51</v>
      </c>
      <c r="I4" s="66" t="s">
        <v>50</v>
      </c>
      <c r="K4" s="100"/>
      <c r="L4" s="101"/>
      <c r="M4" s="102"/>
    </row>
    <row r="5" spans="1:13" ht="16.2" thickBot="1" x14ac:dyDescent="0.35">
      <c r="A5" s="67" t="s">
        <v>44</v>
      </c>
      <c r="B5" s="67">
        <v>1</v>
      </c>
      <c r="C5" s="55">
        <v>6</v>
      </c>
      <c r="D5" s="74">
        <f t="shared" ca="1" si="0"/>
        <v>6</v>
      </c>
      <c r="E5" s="55">
        <f ca="1">SUM(C5:D5)</f>
        <v>12</v>
      </c>
      <c r="G5" s="93" t="s">
        <v>44</v>
      </c>
      <c r="H5" s="94" t="s">
        <v>52</v>
      </c>
      <c r="I5" s="95" t="s">
        <v>55</v>
      </c>
      <c r="K5" s="116"/>
      <c r="L5" s="117"/>
      <c r="M5" s="118"/>
    </row>
    <row r="6" spans="1:13" ht="16.2" thickBot="1" x14ac:dyDescent="0.35">
      <c r="A6" s="96" t="s">
        <v>45</v>
      </c>
      <c r="B6" s="96">
        <v>2</v>
      </c>
      <c r="C6" s="55">
        <v>6</v>
      </c>
      <c r="D6" s="74">
        <f t="shared" ca="1" si="0"/>
        <v>4</v>
      </c>
      <c r="E6" s="55">
        <f ca="1">SUM(C6:D6)</f>
        <v>10</v>
      </c>
      <c r="G6" s="113" t="s">
        <v>43</v>
      </c>
      <c r="H6" s="114" t="s">
        <v>53</v>
      </c>
      <c r="I6" s="115" t="s">
        <v>56</v>
      </c>
    </row>
    <row r="8" spans="1:13" x14ac:dyDescent="0.3">
      <c r="D8" s="74">
        <f t="shared" ca="1" si="0"/>
        <v>4</v>
      </c>
    </row>
    <row r="9" spans="1:13" x14ac:dyDescent="0.3">
      <c r="B9"/>
      <c r="C9"/>
      <c r="D9"/>
      <c r="E9"/>
    </row>
  </sheetData>
  <sortState xmlns:xlrd2="http://schemas.microsoft.com/office/spreadsheetml/2017/richdata2" ref="A2:E6">
    <sortCondition descending="1" ref="E2:E6"/>
    <sortCondition descending="1" ref="C2:C6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showGridLines="0" workbookViewId="0"/>
  </sheetViews>
  <sheetFormatPr defaultRowHeight="15.6" x14ac:dyDescent="0.3"/>
  <cols>
    <col min="1" max="1" width="9.5" style="20" bestFit="1" customWidth="1"/>
    <col min="2" max="2" width="12" style="20" bestFit="1" customWidth="1"/>
    <col min="3" max="3" width="18.296875" style="20" bestFit="1" customWidth="1"/>
    <col min="4" max="4" width="4.8984375" style="20" bestFit="1" customWidth="1"/>
    <col min="5" max="5" width="5.796875" style="20" bestFit="1" customWidth="1"/>
    <col min="6" max="6" width="3.8984375" style="20" bestFit="1" customWidth="1"/>
    <col min="7" max="7" width="7.09765625" style="20" bestFit="1" customWidth="1"/>
    <col min="8" max="8" width="4.8984375" style="20" bestFit="1" customWidth="1"/>
    <col min="9" max="9" width="5.3984375" style="20" bestFit="1" customWidth="1"/>
    <col min="10" max="10" width="9.19921875" bestFit="1" customWidth="1"/>
  </cols>
  <sheetData>
    <row r="1" spans="1:10" ht="16.2" thickBot="1" x14ac:dyDescent="0.35">
      <c r="A1" s="68" t="s">
        <v>0</v>
      </c>
      <c r="B1" s="57" t="s">
        <v>21</v>
      </c>
      <c r="C1" s="57" t="s">
        <v>22</v>
      </c>
      <c r="D1" s="59"/>
      <c r="E1" s="57" t="s">
        <v>23</v>
      </c>
      <c r="F1" s="57" t="s">
        <v>24</v>
      </c>
      <c r="G1" s="57" t="s">
        <v>25</v>
      </c>
      <c r="H1" s="61" t="s">
        <v>57</v>
      </c>
      <c r="I1" s="58" t="s">
        <v>20</v>
      </c>
      <c r="J1" s="58" t="s">
        <v>38</v>
      </c>
    </row>
    <row r="2" spans="1:10" x14ac:dyDescent="0.3">
      <c r="A2" s="105"/>
      <c r="B2" s="106"/>
      <c r="C2" s="106"/>
      <c r="D2" s="107"/>
      <c r="E2" s="106"/>
      <c r="F2" s="106"/>
      <c r="G2" s="106">
        <v>0</v>
      </c>
      <c r="H2" s="108">
        <f t="shared" ref="H2:H11" ca="1" si="0">RANDBETWEEN(1,100)</f>
        <v>21</v>
      </c>
      <c r="I2" s="106">
        <f t="shared" ref="I2" ca="1" si="1">SUM(D2:H2)</f>
        <v>21</v>
      </c>
      <c r="J2" s="106"/>
    </row>
    <row r="3" spans="1:10" x14ac:dyDescent="0.3">
      <c r="A3" s="96"/>
      <c r="B3" s="55"/>
      <c r="C3" s="55"/>
      <c r="D3" s="60"/>
      <c r="E3" s="55"/>
      <c r="F3" s="55"/>
      <c r="G3" s="55">
        <v>0</v>
      </c>
      <c r="H3" s="74">
        <f t="shared" ca="1" si="0"/>
        <v>13</v>
      </c>
      <c r="I3" s="55">
        <f t="shared" ref="I3" ca="1" si="2">SUM(D3:H3)</f>
        <v>13</v>
      </c>
      <c r="J3" s="55"/>
    </row>
    <row r="4" spans="1:10" x14ac:dyDescent="0.3">
      <c r="A4" s="96"/>
      <c r="B4" s="55"/>
      <c r="C4" s="55"/>
      <c r="D4" s="60"/>
      <c r="E4" s="55"/>
      <c r="F4" s="55"/>
      <c r="G4" s="55">
        <v>0</v>
      </c>
      <c r="H4" s="74">
        <f t="shared" ca="1" si="0"/>
        <v>3</v>
      </c>
      <c r="I4" s="55">
        <f t="shared" ref="I4" ca="1" si="3">SUM(D4:H4)</f>
        <v>3</v>
      </c>
      <c r="J4" s="55"/>
    </row>
    <row r="5" spans="1:10" x14ac:dyDescent="0.3">
      <c r="A5" s="96"/>
      <c r="B5" s="55"/>
      <c r="C5" s="55"/>
      <c r="D5" s="60"/>
      <c r="E5" s="55"/>
      <c r="F5" s="55"/>
      <c r="G5" s="55">
        <v>0</v>
      </c>
      <c r="H5" s="74">
        <f t="shared" ca="1" si="0"/>
        <v>68</v>
      </c>
      <c r="I5" s="55">
        <f t="shared" ref="I5:I8" ca="1" si="4">SUM(D5:H5)</f>
        <v>68</v>
      </c>
      <c r="J5" s="55"/>
    </row>
    <row r="6" spans="1:10" x14ac:dyDescent="0.3">
      <c r="A6" s="96"/>
      <c r="B6" s="55"/>
      <c r="C6" s="55"/>
      <c r="D6" s="60"/>
      <c r="E6" s="55"/>
      <c r="F6" s="55"/>
      <c r="G6" s="55">
        <v>0</v>
      </c>
      <c r="H6" s="74">
        <f t="shared" ca="1" si="0"/>
        <v>27</v>
      </c>
      <c r="I6" s="55">
        <f t="shared" ref="I6:I7" ca="1" si="5">SUM(D6:H6)</f>
        <v>27</v>
      </c>
      <c r="J6" s="55"/>
    </row>
    <row r="7" spans="1:10" x14ac:dyDescent="0.3">
      <c r="A7" s="96"/>
      <c r="B7" s="55"/>
      <c r="C7" s="55"/>
      <c r="D7" s="60"/>
      <c r="E7" s="55"/>
      <c r="F7" s="55"/>
      <c r="G7" s="55">
        <v>0</v>
      </c>
      <c r="H7" s="74">
        <f t="shared" ca="1" si="0"/>
        <v>47</v>
      </c>
      <c r="I7" s="55">
        <f t="shared" ca="1" si="5"/>
        <v>47</v>
      </c>
      <c r="J7" s="55"/>
    </row>
    <row r="8" spans="1:10" ht="16.2" thickBot="1" x14ac:dyDescent="0.35">
      <c r="A8" s="103"/>
      <c r="B8" s="56"/>
      <c r="C8" s="56"/>
      <c r="D8" s="76"/>
      <c r="E8" s="56"/>
      <c r="F8" s="56"/>
      <c r="G8" s="56">
        <v>0</v>
      </c>
      <c r="H8" s="75">
        <f t="shared" ca="1" si="0"/>
        <v>86</v>
      </c>
      <c r="I8" s="56">
        <f t="shared" ca="1" si="4"/>
        <v>86</v>
      </c>
      <c r="J8" s="56"/>
    </row>
    <row r="9" spans="1:10" x14ac:dyDescent="0.3">
      <c r="A9" s="109"/>
      <c r="B9" s="106"/>
      <c r="C9" s="106"/>
      <c r="D9" s="107"/>
      <c r="E9" s="106"/>
      <c r="F9" s="106"/>
      <c r="G9" s="106"/>
      <c r="H9" s="108">
        <f t="shared" ca="1" si="0"/>
        <v>79</v>
      </c>
      <c r="I9" s="106">
        <f t="shared" ref="I9" ca="1" si="6">SUM(D9:H9)</f>
        <v>79</v>
      </c>
      <c r="J9" s="106"/>
    </row>
    <row r="10" spans="1:10" x14ac:dyDescent="0.3">
      <c r="A10" s="110"/>
      <c r="B10" s="55"/>
      <c r="C10" s="55"/>
      <c r="D10" s="60"/>
      <c r="E10" s="55"/>
      <c r="F10" s="55"/>
      <c r="G10" s="55"/>
      <c r="H10" s="74">
        <f t="shared" ca="1" si="0"/>
        <v>66</v>
      </c>
      <c r="I10" s="55">
        <f t="shared" ref="I10:I11" ca="1" si="7">SUM(D10:H10)</f>
        <v>66</v>
      </c>
      <c r="J10" s="55"/>
    </row>
    <row r="11" spans="1:10" x14ac:dyDescent="0.3">
      <c r="A11" s="111"/>
      <c r="B11" s="56"/>
      <c r="C11" s="56"/>
      <c r="D11" s="76"/>
      <c r="E11" s="56"/>
      <c r="F11" s="56"/>
      <c r="G11" s="56"/>
      <c r="H11" s="75">
        <f t="shared" ca="1" si="0"/>
        <v>71</v>
      </c>
      <c r="I11" s="56">
        <f t="shared" ca="1" si="7"/>
        <v>71</v>
      </c>
      <c r="J11" s="56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5.6" x14ac:dyDescent="0.3"/>
  <cols>
    <col min="1" max="1" width="17.796875" style="23" bestFit="1" customWidth="1"/>
    <col min="2" max="4" width="4" style="23" bestFit="1" customWidth="1"/>
    <col min="5" max="5" width="6.19921875" style="20" bestFit="1" customWidth="1"/>
    <col min="6" max="6" width="7.296875" style="20" bestFit="1" customWidth="1"/>
    <col min="7" max="7" width="4.296875" style="20" bestFit="1" customWidth="1"/>
    <col min="8" max="8" width="4.796875" style="20" bestFit="1" customWidth="1"/>
    <col min="9" max="9" width="4.69921875" style="20" bestFit="1" customWidth="1"/>
    <col min="10" max="10" width="7.5" style="20" bestFit="1" customWidth="1"/>
    <col min="11" max="11" width="5.796875" style="20" bestFit="1" customWidth="1"/>
    <col min="12" max="12" width="7.8984375" style="20" customWidth="1"/>
    <col min="13" max="13" width="5.3984375" style="20" bestFit="1" customWidth="1"/>
    <col min="14" max="14" width="9" style="20"/>
    <col min="15" max="15" width="7.796875" style="20" bestFit="1" customWidth="1"/>
    <col min="16" max="16" width="8.796875" style="20" bestFit="1" customWidth="1"/>
    <col min="17" max="17" width="7.3984375" style="20" bestFit="1" customWidth="1"/>
    <col min="18" max="18" width="7.69921875" style="20" bestFit="1" customWidth="1"/>
    <col min="19" max="19" width="6.69921875" style="20" hidden="1" customWidth="1"/>
    <col min="20" max="20" width="7.59765625" style="20" bestFit="1" customWidth="1"/>
    <col min="21" max="16384" width="9" style="20"/>
  </cols>
  <sheetData>
    <row r="1" spans="1:20" s="16" customFormat="1" ht="48" thickTop="1" thickBot="1" x14ac:dyDescent="0.35">
      <c r="A1" s="38" t="s">
        <v>0</v>
      </c>
      <c r="B1" s="81"/>
      <c r="C1" s="82"/>
      <c r="D1" s="83"/>
      <c r="E1" s="35" t="s">
        <v>26</v>
      </c>
      <c r="F1" s="15" t="s">
        <v>27</v>
      </c>
      <c r="G1" s="17" t="s">
        <v>28</v>
      </c>
      <c r="H1" s="24" t="s">
        <v>29</v>
      </c>
      <c r="I1" s="27" t="s">
        <v>30</v>
      </c>
      <c r="J1" s="30" t="s">
        <v>31</v>
      </c>
      <c r="K1" s="78" t="s">
        <v>39</v>
      </c>
      <c r="L1" s="90" t="s">
        <v>40</v>
      </c>
      <c r="M1" s="33" t="s">
        <v>32</v>
      </c>
      <c r="N1" s="40" t="s">
        <v>33</v>
      </c>
      <c r="O1" s="43" t="s">
        <v>34</v>
      </c>
      <c r="P1" s="48" t="s">
        <v>35</v>
      </c>
      <c r="Q1" s="51" t="s">
        <v>36</v>
      </c>
      <c r="R1" s="119" t="s">
        <v>58</v>
      </c>
      <c r="S1" s="43" t="s">
        <v>37</v>
      </c>
      <c r="T1" s="46" t="s">
        <v>59</v>
      </c>
    </row>
    <row r="2" spans="1:20" ht="16.2" thickTop="1" x14ac:dyDescent="0.3">
      <c r="A2" s="39" t="s">
        <v>41</v>
      </c>
      <c r="B2" s="84"/>
      <c r="C2" s="85"/>
      <c r="D2" s="86"/>
      <c r="E2" s="36"/>
      <c r="F2" s="18"/>
      <c r="G2" s="19"/>
      <c r="H2" s="25"/>
      <c r="I2" s="28"/>
      <c r="J2" s="31"/>
      <c r="K2" s="79"/>
      <c r="L2" s="91"/>
      <c r="M2" s="34"/>
      <c r="N2" s="41"/>
      <c r="O2" s="44">
        <f t="shared" ref="O2:O9" si="0">SUM(E2:N2)</f>
        <v>0</v>
      </c>
      <c r="P2" s="49"/>
      <c r="Q2" s="52"/>
      <c r="R2" s="47"/>
      <c r="S2" s="44">
        <f t="shared" ref="S2:S9" si="1">R2+Q2-(O2+P2)</f>
        <v>0</v>
      </c>
      <c r="T2" s="73">
        <f t="shared" ref="T2:T9" si="2">SMALL(R2:S2,1)</f>
        <v>0</v>
      </c>
    </row>
    <row r="3" spans="1:20" x14ac:dyDescent="0.3">
      <c r="A3" s="39" t="s">
        <v>42</v>
      </c>
      <c r="B3" s="87"/>
      <c r="C3" s="88"/>
      <c r="D3" s="89"/>
      <c r="E3" s="37"/>
      <c r="F3" s="21"/>
      <c r="G3" s="22"/>
      <c r="H3" s="26"/>
      <c r="I3" s="29"/>
      <c r="J3" s="32"/>
      <c r="K3" s="80"/>
      <c r="L3" s="92"/>
      <c r="M3" s="34"/>
      <c r="N3" s="42"/>
      <c r="O3" s="44">
        <f t="shared" si="0"/>
        <v>0</v>
      </c>
      <c r="P3" s="50"/>
      <c r="Q3" s="53"/>
      <c r="R3" s="47"/>
      <c r="S3" s="45">
        <f t="shared" si="1"/>
        <v>0</v>
      </c>
      <c r="T3" s="73">
        <f t="shared" si="2"/>
        <v>0</v>
      </c>
    </row>
    <row r="4" spans="1:20" x14ac:dyDescent="0.3">
      <c r="A4" s="112" t="s">
        <v>43</v>
      </c>
      <c r="B4" s="87"/>
      <c r="C4" s="88"/>
      <c r="D4" s="89"/>
      <c r="E4" s="37"/>
      <c r="F4" s="21"/>
      <c r="G4" s="22"/>
      <c r="H4" s="26"/>
      <c r="I4" s="29"/>
      <c r="J4" s="32"/>
      <c r="K4" s="80"/>
      <c r="L4" s="92"/>
      <c r="M4" s="34"/>
      <c r="N4" s="42"/>
      <c r="O4" s="44">
        <f t="shared" si="0"/>
        <v>0</v>
      </c>
      <c r="P4" s="50"/>
      <c r="Q4" s="53"/>
      <c r="R4" s="47"/>
      <c r="S4" s="45">
        <f t="shared" si="1"/>
        <v>0</v>
      </c>
      <c r="T4" s="73">
        <f t="shared" si="2"/>
        <v>0</v>
      </c>
    </row>
    <row r="5" spans="1:20" x14ac:dyDescent="0.3">
      <c r="A5" s="39" t="s">
        <v>44</v>
      </c>
      <c r="B5" s="87"/>
      <c r="C5" s="88"/>
      <c r="D5" s="89"/>
      <c r="E5" s="37"/>
      <c r="F5" s="21"/>
      <c r="G5" s="22"/>
      <c r="H5" s="26"/>
      <c r="I5" s="29"/>
      <c r="J5" s="32"/>
      <c r="K5" s="80"/>
      <c r="L5" s="92"/>
      <c r="M5" s="34"/>
      <c r="N5" s="42"/>
      <c r="O5" s="44">
        <f t="shared" si="0"/>
        <v>0</v>
      </c>
      <c r="P5" s="50"/>
      <c r="Q5" s="53"/>
      <c r="R5" s="47"/>
      <c r="S5" s="45">
        <f t="shared" si="1"/>
        <v>0</v>
      </c>
      <c r="T5" s="73">
        <f t="shared" si="2"/>
        <v>0</v>
      </c>
    </row>
    <row r="6" spans="1:20" x14ac:dyDescent="0.3">
      <c r="A6" s="104"/>
      <c r="B6" s="87"/>
      <c r="C6" s="88"/>
      <c r="D6" s="89"/>
      <c r="E6" s="37"/>
      <c r="F6" s="21"/>
      <c r="G6" s="22"/>
      <c r="H6" s="26"/>
      <c r="I6" s="77"/>
      <c r="J6" s="32"/>
      <c r="K6" s="80"/>
      <c r="L6" s="92"/>
      <c r="M6" s="34"/>
      <c r="N6" s="42"/>
      <c r="O6" s="44">
        <f t="shared" si="0"/>
        <v>0</v>
      </c>
      <c r="P6" s="50"/>
      <c r="Q6" s="53"/>
      <c r="R6" s="47"/>
      <c r="S6" s="45">
        <f t="shared" si="1"/>
        <v>0</v>
      </c>
      <c r="T6" s="73">
        <f t="shared" si="2"/>
        <v>0</v>
      </c>
    </row>
    <row r="7" spans="1:20" x14ac:dyDescent="0.3">
      <c r="A7" s="104"/>
      <c r="B7" s="84"/>
      <c r="C7" s="88"/>
      <c r="D7" s="89"/>
      <c r="E7" s="37"/>
      <c r="F7" s="21"/>
      <c r="G7" s="22"/>
      <c r="H7" s="26"/>
      <c r="I7" s="77"/>
      <c r="J7" s="32"/>
      <c r="K7" s="80"/>
      <c r="L7" s="92"/>
      <c r="M7" s="34"/>
      <c r="N7" s="42"/>
      <c r="O7" s="44">
        <f t="shared" si="0"/>
        <v>0</v>
      </c>
      <c r="P7" s="50"/>
      <c r="Q7" s="53"/>
      <c r="R7" s="47"/>
      <c r="S7" s="45">
        <f t="shared" si="1"/>
        <v>0</v>
      </c>
      <c r="T7" s="73">
        <f t="shared" si="2"/>
        <v>0</v>
      </c>
    </row>
    <row r="8" spans="1:20" x14ac:dyDescent="0.3">
      <c r="A8" s="104"/>
      <c r="B8" s="84"/>
      <c r="C8" s="88"/>
      <c r="D8" s="89"/>
      <c r="E8" s="37"/>
      <c r="F8" s="21"/>
      <c r="G8" s="22"/>
      <c r="H8" s="26"/>
      <c r="I8" s="77"/>
      <c r="J8" s="32"/>
      <c r="K8" s="80"/>
      <c r="L8" s="92"/>
      <c r="M8" s="34"/>
      <c r="N8" s="42"/>
      <c r="O8" s="44">
        <f t="shared" si="0"/>
        <v>0</v>
      </c>
      <c r="P8" s="50"/>
      <c r="Q8" s="53"/>
      <c r="R8" s="47"/>
      <c r="S8" s="45">
        <f t="shared" si="1"/>
        <v>0</v>
      </c>
      <c r="T8" s="73">
        <f t="shared" si="2"/>
        <v>0</v>
      </c>
    </row>
    <row r="9" spans="1:20" x14ac:dyDescent="0.3">
      <c r="A9" s="104"/>
      <c r="B9" s="84"/>
      <c r="C9" s="88"/>
      <c r="D9" s="89"/>
      <c r="E9" s="37"/>
      <c r="F9" s="21"/>
      <c r="G9" s="22"/>
      <c r="H9" s="26"/>
      <c r="I9" s="77"/>
      <c r="J9" s="32"/>
      <c r="K9" s="80"/>
      <c r="L9" s="92"/>
      <c r="M9" s="34"/>
      <c r="N9" s="42"/>
      <c r="O9" s="44">
        <f t="shared" si="0"/>
        <v>0</v>
      </c>
      <c r="P9" s="50"/>
      <c r="Q9" s="53"/>
      <c r="R9" s="47"/>
      <c r="S9" s="45">
        <f t="shared" si="1"/>
        <v>0</v>
      </c>
      <c r="T9" s="73">
        <f t="shared" si="2"/>
        <v>0</v>
      </c>
    </row>
  </sheetData>
  <sortState xmlns:xlrd2="http://schemas.microsoft.com/office/spreadsheetml/2017/richdata2" ref="A2:T9">
    <sortCondition ref="A2:A9"/>
  </sortState>
  <conditionalFormatting sqref="T2:T9">
    <cfRule type="cellIs" dxfId="1" priority="9" stopIfTrue="1" operator="lessThan">
      <formula>0.5</formula>
    </cfRule>
    <cfRule type="cellIs" dxfId="0" priority="10" operator="lessThan">
      <formula>R2/2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4" t="s">
        <v>9</v>
      </c>
    </row>
    <row r="2" spans="1:16" x14ac:dyDescent="0.3">
      <c r="B2" s="6" t="s">
        <v>10</v>
      </c>
      <c r="C2" s="7">
        <f ca="1">RANDBETWEEN(1,3)</f>
        <v>3</v>
      </c>
      <c r="D2" s="7">
        <f ca="1">RANDBETWEEN(1,3)+RANDBETWEEN(1,3)</f>
        <v>6</v>
      </c>
      <c r="E2" s="7">
        <f ca="1">RANDBETWEEN(1,3)+RANDBETWEEN(1,3)+RANDBETWEEN(1,3)</f>
        <v>8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11</v>
      </c>
      <c r="C3" s="10">
        <f ca="1">RANDBETWEEN(1,4)</f>
        <v>4</v>
      </c>
      <c r="D3" s="10">
        <f ca="1">RANDBETWEEN(1,4)+RANDBETWEEN(1,4)</f>
        <v>2</v>
      </c>
      <c r="E3" s="10">
        <f ca="1">RANDBETWEEN(1,4)+RANDBETWEEN(1,4)+RANDBETWEEN(1,4)</f>
        <v>7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19</v>
      </c>
      <c r="L3" s="1"/>
      <c r="M3" s="1"/>
      <c r="N3" s="1"/>
      <c r="O3" s="1"/>
      <c r="P3" s="1"/>
    </row>
    <row r="4" spans="1:16" x14ac:dyDescent="0.3">
      <c r="B4" s="9" t="s">
        <v>12</v>
      </c>
      <c r="C4" s="10">
        <f ca="1">RANDBETWEEN(1,6)</f>
        <v>4</v>
      </c>
      <c r="D4" s="10">
        <f ca="1">RANDBETWEEN(1,6)+RANDBETWEEN(1,6)</f>
        <v>5</v>
      </c>
      <c r="E4" s="10">
        <f ca="1">RANDBETWEEN(1,6)+RANDBETWEEN(1,6)+RANDBETWEEN(1,6)</f>
        <v>12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24</v>
      </c>
      <c r="H4" s="11">
        <f ca="1">RANDBETWEEN(1,6)+RANDBETWEEN(1,6)+RANDBETWEEN(1,6)+RANDBETWEEN(1,6)+RANDBETWEEN(1,6)+RANDBETWEEN(1,6)</f>
        <v>17</v>
      </c>
      <c r="L4" s="1"/>
      <c r="M4" s="1"/>
      <c r="N4" s="1"/>
      <c r="O4" s="1"/>
      <c r="P4" s="1"/>
    </row>
    <row r="5" spans="1:16" x14ac:dyDescent="0.3">
      <c r="B5" s="9" t="s">
        <v>13</v>
      </c>
      <c r="C5" s="10">
        <f ca="1">RANDBETWEEN(1,8)</f>
        <v>1</v>
      </c>
      <c r="D5" s="10">
        <f ca="1">RANDBETWEEN(1,8)+RANDBETWEEN(1,8)</f>
        <v>7</v>
      </c>
      <c r="E5" s="10">
        <f ca="1">RANDBETWEEN(1,8)+RANDBETWEEN(1,8)+RANDBETWEEN(1,8)</f>
        <v>14</v>
      </c>
      <c r="F5" s="10">
        <f ca="1">RANDBETWEEN(1,8)+RANDBETWEEN(1,8)+RANDBETWEEN(1,8)+RANDBETWEEN(1,8)</f>
        <v>21</v>
      </c>
      <c r="G5" s="10">
        <f ca="1">RANDBETWEEN(1,8)+RANDBETWEEN(1,8)+RANDBETWEEN(1,8)+RANDBETWEEN(1,8)+RANDBETWEEN(1,8)</f>
        <v>14</v>
      </c>
      <c r="H5" s="11">
        <f ca="1">RANDBETWEEN(1,8)+RANDBETWEEN(1,8)+RANDBETWEEN(1,8)+RANDBETWEEN(1,8)+RANDBETWEEN(1,8)+RANDBETWEEN(1,8)</f>
        <v>20</v>
      </c>
      <c r="L5" s="1"/>
      <c r="M5" s="1"/>
      <c r="N5" s="1"/>
      <c r="O5" s="1"/>
      <c r="P5" s="1"/>
    </row>
    <row r="6" spans="1:16" x14ac:dyDescent="0.3">
      <c r="B6" s="9" t="s">
        <v>14</v>
      </c>
      <c r="C6" s="10">
        <f ca="1">RANDBETWEEN(1,10)</f>
        <v>8</v>
      </c>
      <c r="D6" s="10">
        <f ca="1">RANDBETWEEN(1,10)+RANDBETWEEN(1,10)</f>
        <v>10</v>
      </c>
      <c r="E6" s="10">
        <f ca="1">RANDBETWEEN(1,10)+RANDBETWEEN(1,10)+RANDBETWEEN(1,10)</f>
        <v>11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23</v>
      </c>
      <c r="H6" s="11">
        <f ca="1">RANDBETWEEN(1,10)+RANDBETWEEN(1,10)+RANDBETWEEN(1,10)+RANDBETWEEN(1,10)+RANDBETWEEN(1,10)+RANDBETWEEN(1,10)</f>
        <v>30</v>
      </c>
      <c r="L6" s="1"/>
      <c r="M6" s="1"/>
      <c r="N6" s="1"/>
      <c r="O6" s="1"/>
      <c r="P6" s="1"/>
    </row>
    <row r="7" spans="1:16" x14ac:dyDescent="0.3">
      <c r="B7" s="9" t="s">
        <v>15</v>
      </c>
      <c r="C7" s="10">
        <f ca="1">RANDBETWEEN(1,12)</f>
        <v>12</v>
      </c>
      <c r="D7" s="10">
        <f ca="1">RANDBETWEEN(1,12)+RANDBETWEEN(1,12)</f>
        <v>10</v>
      </c>
      <c r="E7" s="10">
        <f ca="1">RANDBETWEEN(1,12)+RANDBETWEEN(1,12)+RANDBETWEEN(1,12)</f>
        <v>15</v>
      </c>
      <c r="F7" s="10">
        <f ca="1">RANDBETWEEN(1,12)+RANDBETWEEN(1,12)+RANDBETWEEN(1,12)+RANDBETWEEN(1,12)</f>
        <v>34</v>
      </c>
      <c r="G7" s="10">
        <f ca="1">RANDBETWEEN(1,12)+RANDBETWEEN(1,12)+RANDBETWEEN(1,12)+RANDBETWEEN(1,12)+RANDBETWEEN(1,12)</f>
        <v>20</v>
      </c>
      <c r="H7" s="11">
        <f ca="1">RANDBETWEEN(1,12)+RANDBETWEEN(1,12)+RANDBETWEEN(1,12)+RANDBETWEEN(1,12)+RANDBETWEEN(1,12)+RANDBETWEEN(1,12)</f>
        <v>43</v>
      </c>
      <c r="L7" s="1"/>
      <c r="M7" s="1"/>
      <c r="N7" s="1"/>
      <c r="O7" s="1"/>
      <c r="P7" s="1"/>
    </row>
    <row r="8" spans="1:16" x14ac:dyDescent="0.3">
      <c r="B8" s="9" t="s">
        <v>16</v>
      </c>
      <c r="C8" s="10">
        <f ca="1">RANDBETWEEN(1,20)</f>
        <v>10</v>
      </c>
      <c r="D8" s="10">
        <f ca="1">RANDBETWEEN(1,20)+RANDBETWEEN(1,20)</f>
        <v>31</v>
      </c>
      <c r="E8" s="10">
        <f ca="1">RANDBETWEEN(1,20)+RANDBETWEEN(1,20)+RANDBETWEEN(1,20)</f>
        <v>37</v>
      </c>
      <c r="F8" s="10">
        <f ca="1">RANDBETWEEN(1,20)+RANDBETWEEN(1,20)+RANDBETWEEN(1,20)+RANDBETWEEN(1,20)</f>
        <v>67</v>
      </c>
      <c r="G8" s="10">
        <f ca="1">RANDBETWEEN(1,20)+RANDBETWEEN(1,20)+RANDBETWEEN(1,20)+RANDBETWEEN(1,20)+RANDBETWEEN(1,20)</f>
        <v>46</v>
      </c>
      <c r="H8" s="11">
        <f ca="1">RANDBETWEEN(1,20)+RANDBETWEEN(1,20)+RANDBETWEEN(1,20)+RANDBETWEEN(1,20)+RANDBETWEEN(1,20)+RANDBETWEEN(1,20)</f>
        <v>49</v>
      </c>
      <c r="L8" s="1"/>
      <c r="M8" s="1"/>
      <c r="N8" s="1"/>
      <c r="O8" s="1"/>
      <c r="P8" s="1"/>
    </row>
    <row r="9" spans="1:16" ht="16.2" thickBot="1" x14ac:dyDescent="0.35">
      <c r="B9" s="12" t="s">
        <v>17</v>
      </c>
      <c r="C9" s="13">
        <f ca="1">RANDBETWEEN(1,100)</f>
        <v>74</v>
      </c>
      <c r="D9" s="13">
        <f ca="1">RANDBETWEEN(1,100)+RANDBETWEEN(1,100)</f>
        <v>87</v>
      </c>
      <c r="E9" s="13">
        <f ca="1">RANDBETWEEN(1,100)+RANDBETWEEN(1,100)+RANDBETWEEN(1,100)</f>
        <v>156</v>
      </c>
      <c r="F9" s="13">
        <f ca="1">RANDBETWEEN(1,100)+RANDBETWEEN(1,100)+RANDBETWEEN(1,100)+RANDBETWEEN(1,100)</f>
        <v>177</v>
      </c>
      <c r="G9" s="13">
        <f ca="1">RANDBETWEEN(1,100)+RANDBETWEEN(1,100)+RANDBETWEEN(1,100)+RANDBETWEEN(1,100)+RANDBETWEEN(1,100)</f>
        <v>158</v>
      </c>
      <c r="H9" s="14">
        <f ca="1">RANDBETWEEN(1,100)+RANDBETWEEN(1,100)+RANDBETWEEN(1,100)+RANDBETWEEN(1,100)+RANDBETWEEN(1,100)+RANDBETWEEN(1,100)</f>
        <v>277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Initiative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Álvarez</dc:creator>
  <cp:lastModifiedBy>Alexis Álvarez</cp:lastModifiedBy>
  <cp:lastPrinted>2015-05-10T13:13:36Z</cp:lastPrinted>
  <dcterms:created xsi:type="dcterms:W3CDTF">2014-01-30T16:13:23Z</dcterms:created>
  <dcterms:modified xsi:type="dcterms:W3CDTF">2023-09-23T00:48:35Z</dcterms:modified>
</cp:coreProperties>
</file>