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A\Juegos\AI\MU617\Characters\"/>
    </mc:Choice>
  </mc:AlternateContent>
  <xr:revisionPtr revIDLastSave="0" documentId="13_ncr:1_{5260717E-FFB2-4C35-AA55-E4CFCC64A7B8}" xr6:coauthVersionLast="47" xr6:coauthVersionMax="47" xr10:uidLastSave="{00000000-0000-0000-0000-000000000000}"/>
  <bookViews>
    <workbookView xWindow="-108" yWindow="-108" windowWidth="23256" windowHeight="13176" tabRatio="638" xr2:uid="{00000000-000D-0000-FFFF-FFFF00000000}"/>
  </bookViews>
  <sheets>
    <sheet name="Personal" sheetId="4" r:id="rId1"/>
    <sheet name="Powers" sheetId="20" r:id="rId2"/>
    <sheet name="Equipment" sheetId="19" r:id="rId3"/>
    <sheet name="Resolution" sheetId="26" r:id="rId4"/>
  </sheets>
  <externalReferences>
    <externalReference r:id="rId5"/>
  </externalReferences>
  <definedNames>
    <definedName name="NoShade">'[1]Spell Sheet'!$FH$1</definedName>
    <definedName name="OLE_LINK1" localSheetId="1">Powers!#REF!</definedName>
    <definedName name="_xlnm.Print_Area" localSheetId="2">Equipment!#REF!</definedName>
    <definedName name="_xlnm.Print_Area" localSheetId="0">Personal!$A$1:$J$18</definedName>
    <definedName name="_xlnm.Print_Area" localSheetId="1">Powers!#REF!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0" l="1"/>
  <c r="E16" i="20" s="1"/>
  <c r="C16" i="20"/>
  <c r="D15" i="20"/>
  <c r="E15" i="20" s="1"/>
  <c r="C15" i="20"/>
  <c r="D14" i="20"/>
  <c r="E14" i="20" s="1"/>
  <c r="C14" i="20"/>
  <c r="D4" i="20"/>
  <c r="E4" i="20" s="1"/>
  <c r="C4" i="20"/>
  <c r="D3" i="20"/>
  <c r="E3" i="20" s="1"/>
  <c r="C3" i="20"/>
  <c r="D13" i="20"/>
  <c r="E13" i="20" s="1"/>
  <c r="C13" i="20"/>
  <c r="D12" i="20"/>
  <c r="E12" i="20" s="1"/>
  <c r="C12" i="20"/>
  <c r="D6" i="20"/>
  <c r="E6" i="20" s="1"/>
  <c r="C6" i="20"/>
  <c r="C11" i="4"/>
  <c r="G11" i="4" s="1"/>
  <c r="D11" i="4"/>
  <c r="C12" i="4"/>
  <c r="C10" i="4"/>
  <c r="C9" i="4"/>
  <c r="C8" i="4"/>
  <c r="C7" i="4"/>
  <c r="C6" i="4"/>
  <c r="D17" i="20"/>
  <c r="E17" i="20" s="1"/>
  <c r="C17" i="20"/>
  <c r="C11" i="20"/>
  <c r="C10" i="20"/>
  <c r="C2" i="20"/>
  <c r="C5" i="20"/>
  <c r="C7" i="20"/>
  <c r="D11" i="20" l="1"/>
  <c r="E11" i="20" s="1"/>
  <c r="D10" i="20"/>
  <c r="E10" i="20" s="1"/>
  <c r="D7" i="20"/>
  <c r="E7" i="20" s="1"/>
  <c r="D5" i="20"/>
  <c r="E5" i="20" s="1"/>
  <c r="D2" i="20"/>
  <c r="E2" i="20" s="1"/>
  <c r="D6" i="4" l="1"/>
  <c r="E6" i="4" s="1"/>
  <c r="D7" i="4"/>
  <c r="E7" i="4" s="1"/>
  <c r="D8" i="4"/>
  <c r="E8" i="4" s="1"/>
  <c r="D9" i="4"/>
  <c r="E9" i="4" s="1"/>
  <c r="D10" i="4"/>
  <c r="E10" i="4" s="1"/>
  <c r="E11" i="4"/>
  <c r="D12" i="4"/>
  <c r="E12" i="4" s="1"/>
  <c r="B4" i="26"/>
  <c r="B5" i="26"/>
  <c r="B6" i="26"/>
  <c r="B7" i="26"/>
  <c r="B8" i="26"/>
  <c r="B9" i="26"/>
  <c r="B10" i="26"/>
  <c r="B11" i="26"/>
  <c r="B12" i="26"/>
  <c r="B13" i="26"/>
  <c r="B14" i="26"/>
  <c r="B15" i="26"/>
  <c r="B3" i="26"/>
  <c r="G7" i="4" l="1"/>
  <c r="G8" i="4" s="1"/>
  <c r="G6" i="4"/>
</calcChain>
</file>

<file path=xl/sharedStrings.xml><?xml version="1.0" encoding="utf-8"?>
<sst xmlns="http://schemas.openxmlformats.org/spreadsheetml/2006/main" count="149" uniqueCount="95">
  <si>
    <t>Rank</t>
  </si>
  <si>
    <t>Item</t>
  </si>
  <si>
    <t>Effects/</t>
  </si>
  <si>
    <t>Notes</t>
  </si>
  <si>
    <t>Value</t>
  </si>
  <si>
    <t>Personality, History, and Notes</t>
  </si>
  <si>
    <t>Sex</t>
  </si>
  <si>
    <t>Strength</t>
  </si>
  <si>
    <t>Excellent</t>
  </si>
  <si>
    <t>Good</t>
  </si>
  <si>
    <t>Range</t>
  </si>
  <si>
    <t>Shift 0</t>
  </si>
  <si>
    <t>Feeble</t>
  </si>
  <si>
    <t>Poor</t>
  </si>
  <si>
    <t>Typical</t>
  </si>
  <si>
    <t>Remarkable</t>
  </si>
  <si>
    <t>Incredible</t>
  </si>
  <si>
    <t>Amazing</t>
  </si>
  <si>
    <t>Monstrous</t>
  </si>
  <si>
    <t>Unearthly</t>
  </si>
  <si>
    <t>Shift X</t>
  </si>
  <si>
    <t>Shift Y</t>
  </si>
  <si>
    <t>Shift Z</t>
  </si>
  <si>
    <t>Class 1000</t>
  </si>
  <si>
    <t>Class 3000</t>
  </si>
  <si>
    <t>Class 5000</t>
  </si>
  <si>
    <t>Beyond</t>
  </si>
  <si>
    <t>∞</t>
  </si>
  <si>
    <t>Fighting</t>
  </si>
  <si>
    <t>Agility</t>
  </si>
  <si>
    <t>Endurance</t>
  </si>
  <si>
    <t>Reason</t>
  </si>
  <si>
    <t>Intuition</t>
  </si>
  <si>
    <t>Psyche</t>
  </si>
  <si>
    <t>Health</t>
  </si>
  <si>
    <t>Karma</t>
  </si>
  <si>
    <t>Resources</t>
  </si>
  <si>
    <t>Popularity</t>
  </si>
  <si>
    <t>Contacts</t>
  </si>
  <si>
    <t>Origin</t>
  </si>
  <si>
    <t>Alias</t>
  </si>
  <si>
    <t>Identity</t>
  </si>
  <si>
    <t>Occupation</t>
  </si>
  <si>
    <t>Talents</t>
  </si>
  <si>
    <t>Notable Equipment</t>
  </si>
  <si>
    <t>1d100</t>
  </si>
  <si>
    <t>Ability</t>
  </si>
  <si>
    <t>d100</t>
  </si>
  <si>
    <t>Outcome</t>
  </si>
  <si>
    <t>Karma Left</t>
  </si>
  <si>
    <t>Power/Device</t>
  </si>
  <si>
    <t>Initiative</t>
  </si>
  <si>
    <t>10/10</t>
  </si>
  <si>
    <t>Played by Alexis Álvarez</t>
  </si>
  <si>
    <t>Altered Human</t>
  </si>
  <si>
    <t>Enhanced Senses</t>
  </si>
  <si>
    <t>Mystical Claws</t>
  </si>
  <si>
    <t>Spiritual Connection</t>
  </si>
  <si>
    <t>Female</t>
  </si>
  <si>
    <t>Private</t>
  </si>
  <si>
    <t>Martial Arts</t>
  </si>
  <si>
    <t>Acrobatics</t>
  </si>
  <si>
    <t>Stealth</t>
  </si>
  <si>
    <t>Mystical Knowledge</t>
  </si>
  <si>
    <t>Streetwise</t>
  </si>
  <si>
    <t>Weaknesses</t>
  </si>
  <si>
    <t>Emotional Influence</t>
  </si>
  <si>
    <t>Inexperience</t>
  </si>
  <si>
    <t>Dependence on Amulets</t>
  </si>
  <si>
    <t>Jade Tiger Amulets</t>
  </si>
  <si>
    <t>Utility Belt &amp; Costume</t>
  </si>
  <si>
    <t>Smoke Pellets</t>
  </si>
  <si>
    <t>Throwing Darts</t>
  </si>
  <si>
    <t>Tiger Spirit Totem</t>
  </si>
  <si>
    <t>10-minute boost to reflexes, strength, and sensory perception</t>
  </si>
  <si>
    <t>Heart-Shaped Herb Gadget</t>
  </si>
  <si>
    <t>Polyglot: Tagalog, Japanese, English</t>
  </si>
  <si>
    <t>Anting Agimat</t>
  </si>
  <si>
    <t>Sundang</t>
  </si>
  <si>
    <t>Enhanced Reflexes &amp; Agility</t>
  </si>
  <si>
    <t>Night Vision, Hearing, Danger Sense</t>
  </si>
  <si>
    <t>Mystical Energy Manipulation</t>
  </si>
  <si>
    <t>Sunlight-based blasts, aura, or shields</t>
  </si>
  <si>
    <t>Mystical Weapon: Sundang</t>
  </si>
  <si>
    <t>Filipino Blade</t>
  </si>
  <si>
    <t>Limited to short bursts</t>
  </si>
  <si>
    <t>Expeditious Flight</t>
  </si>
  <si>
    <t>Protection from possession, supernatural insight</t>
  </si>
  <si>
    <t>Blades, Staves, Improvised Weapons</t>
  </si>
  <si>
    <t>Weapon Mastery</t>
  </si>
  <si>
    <t>Diplomacy and Philanthropy</t>
  </si>
  <si>
    <t>Arnis/Eskrima: Filipino stick and blade fighting</t>
  </si>
  <si>
    <t>Activist, Humanitarian</t>
  </si>
  <si>
    <t>Diplomats</t>
  </si>
  <si>
    <t>White Tiger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</si>
</sst>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8" x14ac:knownFonts="1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  <family val="1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"/>
    </font>
    <font>
      <i/>
      <sz val="22"/>
      <color indexed="17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b/>
      <sz val="13"/>
      <name val="Calibri Light"/>
      <family val="2"/>
    </font>
    <font>
      <sz val="13"/>
      <name val="Calibri Light"/>
      <family val="2"/>
    </font>
    <font>
      <b/>
      <sz val="13"/>
      <color rgb="FFFFC000"/>
      <name val="Calibri Light"/>
      <family val="2"/>
    </font>
    <font>
      <b/>
      <sz val="13"/>
      <color indexed="10"/>
      <name val="Calibri Light"/>
      <family val="2"/>
    </font>
    <font>
      <sz val="13"/>
      <color indexed="23"/>
      <name val="Calibri Light"/>
      <family val="2"/>
    </font>
    <font>
      <sz val="13"/>
      <color theme="0" tint="-0.14999847407452621"/>
      <name val="Calibri Light"/>
      <family val="2"/>
    </font>
    <font>
      <b/>
      <sz val="13"/>
      <color rgb="FF9999FF"/>
      <name val="Calibri Light"/>
      <family val="2"/>
    </font>
    <font>
      <b/>
      <sz val="13"/>
      <color rgb="FF0066FF"/>
      <name val="Calibri Light"/>
      <family val="2"/>
    </font>
    <font>
      <b/>
      <sz val="13"/>
      <color rgb="FF00CC00"/>
      <name val="Calibri Light"/>
      <family val="2"/>
    </font>
    <font>
      <b/>
      <sz val="13"/>
      <color indexed="51"/>
      <name val="Calibri Light"/>
      <family val="2"/>
    </font>
    <font>
      <b/>
      <sz val="13"/>
      <color rgb="FFCC00FF"/>
      <name val="Calibri Light"/>
      <family val="2"/>
    </font>
    <font>
      <b/>
      <sz val="13"/>
      <color indexed="52"/>
      <name val="Calibri Light"/>
      <family val="2"/>
    </font>
    <font>
      <b/>
      <sz val="13"/>
      <color indexed="17"/>
      <name val="Calibri Light"/>
      <family val="2"/>
    </font>
    <font>
      <i/>
      <sz val="18"/>
      <name val="Calibri Light"/>
      <family val="2"/>
    </font>
    <font>
      <sz val="18"/>
      <name val="Calibri Light"/>
      <family val="2"/>
    </font>
    <font>
      <b/>
      <sz val="18"/>
      <name val="Calibri Light"/>
      <family val="2"/>
    </font>
    <font>
      <i/>
      <sz val="18"/>
      <color rgb="FFFF6600"/>
      <name val="Calibri Light"/>
      <family val="2"/>
    </font>
    <font>
      <i/>
      <sz val="16"/>
      <color rgb="FFFF6600"/>
      <name val="Calibri Light"/>
      <family val="2"/>
    </font>
    <font>
      <b/>
      <i/>
      <sz val="14"/>
      <color rgb="FFFFC000"/>
      <name val="Calibri Light"/>
      <family val="2"/>
    </font>
    <font>
      <i/>
      <sz val="18"/>
      <color rgb="FF6600FF"/>
      <name val="Calibri Light"/>
      <family val="2"/>
    </font>
    <font>
      <i/>
      <sz val="16"/>
      <color rgb="FF6600FF"/>
      <name val="Calibri Light"/>
      <family val="2"/>
    </font>
    <font>
      <i/>
      <sz val="18"/>
      <color theme="0" tint="-0.499984740745262"/>
      <name val="Calibri Light"/>
      <family val="2"/>
    </font>
    <font>
      <b/>
      <sz val="12"/>
      <color indexed="9"/>
      <name val="Calibri Light"/>
      <family val="2"/>
    </font>
    <font>
      <i/>
      <sz val="12"/>
      <name val="Calibri Light"/>
      <family val="2"/>
    </font>
    <font>
      <sz val="12"/>
      <color theme="0" tint="-0.249977111117893"/>
      <name val="Calibri Light"/>
      <family val="2"/>
    </font>
    <font>
      <sz val="13"/>
      <color theme="1"/>
      <name val="Calibri Light"/>
      <family val="2"/>
    </font>
    <font>
      <i/>
      <sz val="22"/>
      <color rgb="FFFFC000"/>
      <name val="Calibri Light"/>
      <family val="2"/>
    </font>
    <font>
      <i/>
      <sz val="12"/>
      <color rgb="FF00FFFF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ck">
        <color rgb="FFFF000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/>
      <right style="double">
        <color indexed="64"/>
      </right>
      <top style="double">
        <color indexed="64"/>
      </top>
      <bottom style="thick">
        <color rgb="FFFF0000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1" fillId="0" borderId="0"/>
    <xf numFmtId="0" fontId="5" fillId="0" borderId="0" applyFill="0" applyBorder="0"/>
    <xf numFmtId="0" fontId="2" fillId="0" borderId="0"/>
    <xf numFmtId="9" fontId="2" fillId="0" borderId="0" applyFont="0" applyFill="0" applyBorder="0" applyAlignment="0" applyProtection="0"/>
    <xf numFmtId="0" fontId="5" fillId="0" borderId="0"/>
  </cellStyleXfs>
  <cellXfs count="159">
    <xf numFmtId="0" fontId="0" fillId="0" borderId="0" xfId="0"/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63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2" fillId="6" borderId="61" xfId="0" applyFont="1" applyFill="1" applyBorder="1" applyAlignment="1">
      <alignment horizontal="center" vertical="center"/>
    </xf>
    <xf numFmtId="0" fontId="10" fillId="0" borderId="57" xfId="0" applyFont="1" applyBorder="1" applyAlignment="1">
      <alignment horizontal="center" shrinkToFit="1"/>
    </xf>
    <xf numFmtId="0" fontId="13" fillId="2" borderId="64" xfId="0" applyFont="1" applyFill="1" applyBorder="1" applyAlignment="1">
      <alignment horizontal="right" vertical="center"/>
    </xf>
    <xf numFmtId="0" fontId="11" fillId="0" borderId="6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6" borderId="67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0" fillId="4" borderId="65" xfId="0" applyFont="1" applyFill="1" applyBorder="1" applyAlignment="1">
      <alignment horizontal="right" vertical="center"/>
    </xf>
    <xf numFmtId="0" fontId="11" fillId="0" borderId="66" xfId="0" applyFont="1" applyBorder="1" applyAlignment="1">
      <alignment horizontal="center" shrinkToFit="1"/>
    </xf>
    <xf numFmtId="0" fontId="11" fillId="0" borderId="0" xfId="0" applyFont="1" applyAlignment="1">
      <alignment horizontal="left" vertical="center"/>
    </xf>
    <xf numFmtId="0" fontId="16" fillId="2" borderId="4" xfId="0" applyFont="1" applyFill="1" applyBorder="1" applyAlignment="1">
      <alignment horizontal="right" vertical="center"/>
    </xf>
    <xf numFmtId="0" fontId="11" fillId="0" borderId="68" xfId="0" applyFont="1" applyBorder="1" applyAlignment="1">
      <alignment horizontal="center" vertical="center"/>
    </xf>
    <xf numFmtId="0" fontId="12" fillId="6" borderId="68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right" vertical="center"/>
    </xf>
    <xf numFmtId="0" fontId="11" fillId="0" borderId="1" xfId="0" quotePrefix="1" applyFont="1" applyBorder="1" applyAlignment="1">
      <alignment vertical="center"/>
    </xf>
    <xf numFmtId="0" fontId="19" fillId="2" borderId="4" xfId="0" applyFont="1" applyFill="1" applyBorder="1" applyAlignment="1">
      <alignment horizontal="right" vertical="center"/>
    </xf>
    <xf numFmtId="1" fontId="11" fillId="0" borderId="15" xfId="0" quotePrefix="1" applyNumberFormat="1" applyFont="1" applyBorder="1" applyAlignment="1">
      <alignment horizontal="center" vertical="center"/>
    </xf>
    <xf numFmtId="0" fontId="20" fillId="2" borderId="44" xfId="0" applyFont="1" applyFill="1" applyBorder="1" applyAlignment="1">
      <alignment horizontal="right" vertical="center"/>
    </xf>
    <xf numFmtId="1" fontId="11" fillId="0" borderId="29" xfId="0" applyNumberFormat="1" applyFont="1" applyBorder="1" applyAlignment="1">
      <alignment horizontal="center" vertical="center"/>
    </xf>
    <xf numFmtId="0" fontId="21" fillId="2" borderId="13" xfId="0" applyFont="1" applyFill="1" applyBorder="1" applyAlignment="1">
      <alignment horizontal="right" vertical="center"/>
    </xf>
    <xf numFmtId="0" fontId="11" fillId="0" borderId="6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2" fillId="6" borderId="69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right" vertical="center"/>
    </xf>
    <xf numFmtId="1" fontId="11" fillId="0" borderId="1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26" fillId="0" borderId="72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8" fillId="6" borderId="70" xfId="0" applyFont="1" applyFill="1" applyBorder="1" applyAlignment="1">
      <alignment horizontal="center" vertical="center"/>
    </xf>
    <xf numFmtId="0" fontId="27" fillId="0" borderId="7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9" fillId="0" borderId="72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71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centerContinuous"/>
    </xf>
    <xf numFmtId="0" fontId="23" fillId="0" borderId="0" xfId="0" applyFont="1" applyAlignment="1">
      <alignment horizontal="centerContinuous" vertical="center"/>
    </xf>
    <xf numFmtId="0" fontId="23" fillId="0" borderId="0" xfId="0" applyFont="1" applyAlignment="1">
      <alignment horizontal="centerContinuous" vertical="center" shrinkToFit="1"/>
    </xf>
    <xf numFmtId="0" fontId="32" fillId="3" borderId="18" xfId="0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right" vertical="center"/>
    </xf>
    <xf numFmtId="0" fontId="32" fillId="3" borderId="19" xfId="0" applyFont="1" applyFill="1" applyBorder="1" applyAlignment="1">
      <alignment vertical="center"/>
    </xf>
    <xf numFmtId="0" fontId="9" fillId="0" borderId="31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8" fillId="0" borderId="38" xfId="0" applyFont="1" applyBorder="1" applyAlignment="1">
      <alignment horizontal="right"/>
    </xf>
    <xf numFmtId="0" fontId="8" fillId="0" borderId="37" xfId="0" applyFont="1" applyBorder="1" applyAlignment="1">
      <alignment horizontal="centerContinuous"/>
    </xf>
    <xf numFmtId="0" fontId="8" fillId="0" borderId="41" xfId="0" applyFont="1" applyBorder="1" applyAlignment="1">
      <alignment horizontal="center"/>
    </xf>
    <xf numFmtId="0" fontId="8" fillId="0" borderId="0" xfId="0" applyFont="1"/>
    <xf numFmtId="0" fontId="8" fillId="0" borderId="18" xfId="0" applyFont="1" applyBorder="1" applyAlignment="1">
      <alignment horizontal="centerContinuous"/>
    </xf>
    <xf numFmtId="0" fontId="8" fillId="0" borderId="60" xfId="0" applyFont="1" applyBorder="1" applyAlignment="1">
      <alignment horizontal="centerContinuous"/>
    </xf>
    <xf numFmtId="0" fontId="8" fillId="0" borderId="55" xfId="0" applyFont="1" applyBorder="1"/>
    <xf numFmtId="0" fontId="8" fillId="0" borderId="56" xfId="0" applyFont="1" applyBorder="1"/>
    <xf numFmtId="0" fontId="8" fillId="0" borderId="61" xfId="0" applyFont="1" applyBorder="1"/>
    <xf numFmtId="0" fontId="8" fillId="0" borderId="63" xfId="0" applyFont="1" applyBorder="1"/>
    <xf numFmtId="0" fontId="8" fillId="0" borderId="57" xfId="0" applyFont="1" applyBorder="1"/>
    <xf numFmtId="0" fontId="33" fillId="0" borderId="39" xfId="0" applyFont="1" applyBorder="1" applyAlignment="1">
      <alignment horizontal="right"/>
    </xf>
    <xf numFmtId="0" fontId="9" fillId="0" borderId="0" xfId="0" applyFont="1" applyAlignment="1">
      <alignment horizontal="centerContinuous"/>
    </xf>
    <xf numFmtId="0" fontId="9" fillId="0" borderId="42" xfId="0" applyFont="1" applyBorder="1" applyAlignment="1">
      <alignment horizontal="center"/>
    </xf>
    <xf numFmtId="0" fontId="9" fillId="0" borderId="0" xfId="0" applyFont="1"/>
    <xf numFmtId="0" fontId="34" fillId="5" borderId="52" xfId="0" applyFont="1" applyFill="1" applyBorder="1"/>
    <xf numFmtId="0" fontId="9" fillId="0" borderId="54" xfId="0" applyFont="1" applyBorder="1" applyAlignment="1">
      <alignment horizontal="left"/>
    </xf>
    <xf numFmtId="0" fontId="9" fillId="0" borderId="58" xfId="0" applyFont="1" applyBorder="1"/>
    <xf numFmtId="0" fontId="9" fillId="0" borderId="53" xfId="0" applyFont="1" applyBorder="1"/>
    <xf numFmtId="0" fontId="9" fillId="0" borderId="12" xfId="0" applyFont="1" applyBorder="1"/>
    <xf numFmtId="0" fontId="9" fillId="0" borderId="52" xfId="0" applyFont="1" applyBorder="1"/>
    <xf numFmtId="0" fontId="9" fillId="0" borderId="54" xfId="0" applyFont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47" xfId="0" applyFont="1" applyBorder="1"/>
    <xf numFmtId="0" fontId="9" fillId="0" borderId="48" xfId="0" applyFont="1" applyBorder="1" applyAlignment="1">
      <alignment horizontal="left"/>
    </xf>
    <xf numFmtId="0" fontId="9" fillId="0" borderId="46" xfId="0" applyFont="1" applyBorder="1"/>
    <xf numFmtId="0" fontId="9" fillId="0" borderId="45" xfId="0" applyFont="1" applyBorder="1"/>
    <xf numFmtId="0" fontId="9" fillId="0" borderId="3" xfId="0" applyFont="1" applyBorder="1"/>
    <xf numFmtId="0" fontId="9" fillId="0" borderId="48" xfId="0" applyFont="1" applyBorder="1"/>
    <xf numFmtId="0" fontId="33" fillId="0" borderId="40" xfId="0" applyFont="1" applyBorder="1" applyAlignment="1">
      <alignment horizontal="right"/>
    </xf>
    <xf numFmtId="0" fontId="9" fillId="0" borderId="36" xfId="0" applyFont="1" applyBorder="1" applyAlignment="1">
      <alignment horizontal="centerContinuous"/>
    </xf>
    <xf numFmtId="0" fontId="9" fillId="0" borderId="4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4" fillId="5" borderId="49" xfId="0" applyFont="1" applyFill="1" applyBorder="1"/>
    <xf numFmtId="0" fontId="9" fillId="0" borderId="51" xfId="0" applyFont="1" applyBorder="1" applyAlignment="1">
      <alignment horizontal="left"/>
    </xf>
    <xf numFmtId="0" fontId="9" fillId="0" borderId="59" xfId="0" applyFont="1" applyBorder="1"/>
    <xf numFmtId="0" fontId="9" fillId="0" borderId="50" xfId="0" applyFont="1" applyBorder="1"/>
    <xf numFmtId="0" fontId="9" fillId="0" borderId="62" xfId="0" applyFont="1" applyBorder="1"/>
    <xf numFmtId="0" fontId="9" fillId="0" borderId="49" xfId="0" applyFont="1" applyBorder="1"/>
    <xf numFmtId="0" fontId="9" fillId="0" borderId="51" xfId="0" applyFont="1" applyBorder="1"/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shrinkToFit="1"/>
    </xf>
    <xf numFmtId="0" fontId="35" fillId="0" borderId="76" xfId="0" applyFont="1" applyBorder="1" applyAlignment="1">
      <alignment horizontal="center" shrinkToFit="1"/>
    </xf>
    <xf numFmtId="0" fontId="35" fillId="0" borderId="26" xfId="0" applyFont="1" applyBorder="1" applyAlignment="1">
      <alignment horizontal="center" shrinkToFit="1"/>
    </xf>
    <xf numFmtId="0" fontId="36" fillId="2" borderId="77" xfId="0" applyFont="1" applyFill="1" applyBorder="1" applyAlignment="1">
      <alignment horizontal="right" vertical="center"/>
    </xf>
    <xf numFmtId="0" fontId="7" fillId="2" borderId="78" xfId="0" applyFont="1" applyFill="1" applyBorder="1" applyAlignment="1">
      <alignment horizontal="left" vertical="center"/>
    </xf>
    <xf numFmtId="0" fontId="8" fillId="2" borderId="78" xfId="0" applyFont="1" applyFill="1" applyBorder="1" applyAlignment="1">
      <alignment horizontal="centerContinuous" vertical="center"/>
    </xf>
    <xf numFmtId="0" fontId="9" fillId="2" borderId="78" xfId="0" applyFont="1" applyFill="1" applyBorder="1" applyAlignment="1">
      <alignment horizontal="centerContinuous" vertical="center"/>
    </xf>
    <xf numFmtId="0" fontId="37" fillId="2" borderId="79" xfId="1" applyFont="1" applyFill="1" applyBorder="1" applyAlignment="1" applyProtection="1">
      <alignment horizontal="right" vertical="center"/>
    </xf>
    <xf numFmtId="0" fontId="36" fillId="2" borderId="77" xfId="0" applyFont="1" applyFill="1" applyBorder="1" applyAlignment="1">
      <alignment vertical="center"/>
    </xf>
  </cellXfs>
  <cellStyles count="11">
    <cellStyle name="Excel Built-in Normal" xfId="5" xr:uid="{00000000-0005-0000-0000-000000000000}"/>
    <cellStyle name="Hyperlink" xfId="1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2 3" xfId="10" xr:uid="{00000000-0005-0000-0000-000005000000}"/>
    <cellStyle name="Normal 3" xfId="7" xr:uid="{00000000-0005-0000-0000-000006000000}"/>
    <cellStyle name="Normal 4" xfId="8" xr:uid="{00000000-0005-0000-0000-000007000000}"/>
    <cellStyle name="Normal 5" xfId="6" xr:uid="{00000000-0005-0000-0000-000008000000}"/>
    <cellStyle name="Percent 2" xfId="2" xr:uid="{00000000-0005-0000-0000-00000A000000}"/>
    <cellStyle name="Percent 2 2" xfId="9" xr:uid="{00000000-0005-0000-0000-00000B000000}"/>
  </cellStyles>
  <dxfs count="9"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6E47AF9C-5181-4051-89D6-D46FA39CE061}"/>
  </tableStyles>
  <colors>
    <mruColors>
      <color rgb="FF00FFFF"/>
      <color rgb="FFCC00FF"/>
      <color rgb="FF9999FF"/>
      <color rgb="FF6600CC"/>
      <color rgb="FF9966FF"/>
      <color rgb="FF0066FF"/>
      <color rgb="FF6600FF"/>
      <color rgb="FF9900FF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51434</xdr:rowOff>
    </xdr:from>
    <xdr:to>
      <xdr:col>8</xdr:col>
      <xdr:colOff>906780</xdr:colOff>
      <xdr:row>21</xdr:row>
      <xdr:rowOff>190499</xdr:rowOff>
    </xdr:to>
    <xdr:sp macro="" textlink="">
      <xdr:nvSpPr>
        <xdr:cNvPr id="5" name="Text 6">
          <a:extLst>
            <a:ext uri="{FF2B5EF4-FFF2-40B4-BE49-F238E27FC236}">
              <a16:creationId xmlns:a16="http://schemas.microsoft.com/office/drawing/2014/main" id="{A1E6F62E-C980-4693-83FE-BA392389D585}"/>
            </a:ext>
          </a:extLst>
        </xdr:cNvPr>
        <xdr:cNvSpPr txBox="1">
          <a:spLocks noChangeArrowheads="1"/>
        </xdr:cNvSpPr>
      </xdr:nvSpPr>
      <xdr:spPr bwMode="auto">
        <a:xfrm>
          <a:off x="19050" y="3107054"/>
          <a:ext cx="6755130" cy="18535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/>
          <a:r>
            <a:rPr lang="en-US" sz="1200" b="1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Appearance:  </a:t>
          </a:r>
          <a:r>
            <a:rPr lang="en-US" sz="1200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X</a:t>
          </a:r>
        </a:p>
        <a:p>
          <a:pPr algn="just"/>
          <a:endParaRPr lang="en-US" sz="1200">
            <a:effectLst/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200" b="1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Personality:  </a:t>
          </a:r>
          <a:r>
            <a:rPr lang="en-US" sz="120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X</a:t>
          </a:r>
        </a:p>
        <a:p>
          <a:pPr algn="just"/>
          <a:endParaRPr lang="en-US" sz="1200"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200" b="1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Time</a:t>
          </a:r>
          <a:r>
            <a:rPr lang="en-US" sz="1200" b="1" baseline="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Trap:  </a:t>
          </a:r>
          <a:r>
            <a:rPr lang="en-US" sz="120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X</a:t>
          </a:r>
          <a:endParaRPr lang="en-US" sz="1200" b="0">
            <a:effectLst/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</xdr:txBody>
    </xdr:sp>
    <xdr:clientData/>
  </xdr:twoCellAnchor>
  <xdr:twoCellAnchor editAs="oneCell">
    <xdr:from>
      <xdr:col>7</xdr:col>
      <xdr:colOff>49243</xdr:colOff>
      <xdr:row>1</xdr:row>
      <xdr:rowOff>45720</xdr:rowOff>
    </xdr:from>
    <xdr:to>
      <xdr:col>8</xdr:col>
      <xdr:colOff>1379221</xdr:colOff>
      <xdr:row>12</xdr:row>
      <xdr:rowOff>266062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F02384-8622-4D07-AF16-6E4B12206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1763" y="426720"/>
          <a:ext cx="2754918" cy="2681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zoomScale="160" zoomScaleNormal="160" workbookViewId="0"/>
  </sheetViews>
  <sheetFormatPr defaultColWidth="13" defaultRowHeight="15.6" x14ac:dyDescent="0.3"/>
  <cols>
    <col min="1" max="1" width="15.09765625" style="55" customWidth="1"/>
    <col min="2" max="2" width="11.3984375" style="5" bestFit="1" customWidth="1"/>
    <col min="3" max="3" width="6.296875" style="5" bestFit="1" customWidth="1"/>
    <col min="4" max="4" width="5.3984375" style="5" bestFit="1" customWidth="1"/>
    <col min="5" max="5" width="9.3984375" style="5" bestFit="1" customWidth="1"/>
    <col min="6" max="6" width="11.3984375" style="55" bestFit="1" customWidth="1"/>
    <col min="7" max="7" width="6.3984375" style="5" bestFit="1" customWidth="1"/>
    <col min="8" max="8" width="18.69921875" style="55" customWidth="1"/>
    <col min="9" max="9" width="18.69921875" style="5" customWidth="1"/>
    <col min="10" max="16384" width="13" style="1"/>
  </cols>
  <sheetData>
    <row r="1" spans="1:9" ht="30" thickTop="1" thickBot="1" x14ac:dyDescent="0.35">
      <c r="A1" s="153" t="s">
        <v>78</v>
      </c>
      <c r="B1" s="158"/>
      <c r="C1" s="154"/>
      <c r="D1" s="154"/>
      <c r="E1" s="154"/>
      <c r="F1" s="155"/>
      <c r="G1" s="156"/>
      <c r="H1" s="155"/>
      <c r="I1" s="157" t="s">
        <v>53</v>
      </c>
    </row>
    <row r="2" spans="1:9" ht="18" thickTop="1" x14ac:dyDescent="0.3">
      <c r="A2" s="2" t="s">
        <v>40</v>
      </c>
      <c r="B2" s="3" t="s">
        <v>77</v>
      </c>
      <c r="C2" s="3"/>
      <c r="D2" s="4"/>
      <c r="F2" s="4" t="s">
        <v>41</v>
      </c>
      <c r="G2" s="6" t="s">
        <v>59</v>
      </c>
      <c r="H2" s="1"/>
      <c r="I2" s="7"/>
    </row>
    <row r="3" spans="1:9" ht="17.399999999999999" x14ac:dyDescent="0.3">
      <c r="A3" s="2" t="s">
        <v>39</v>
      </c>
      <c r="B3" s="3" t="s">
        <v>54</v>
      </c>
      <c r="C3" s="3"/>
      <c r="D3" s="4"/>
      <c r="F3" s="4" t="s">
        <v>6</v>
      </c>
      <c r="G3" s="6" t="s">
        <v>58</v>
      </c>
      <c r="H3" s="4"/>
      <c r="I3" s="7"/>
    </row>
    <row r="4" spans="1:9" ht="18" thickBot="1" x14ac:dyDescent="0.35">
      <c r="A4" s="2" t="s">
        <v>42</v>
      </c>
      <c r="B4" s="8" t="s">
        <v>92</v>
      </c>
      <c r="C4" s="3"/>
      <c r="D4" s="4"/>
      <c r="E4" s="6"/>
      <c r="F4" s="4"/>
      <c r="G4" s="6"/>
      <c r="H4" s="4"/>
      <c r="I4" s="7"/>
    </row>
    <row r="5" spans="1:9" ht="18" thickBot="1" x14ac:dyDescent="0.4">
      <c r="A5" s="9" t="s">
        <v>46</v>
      </c>
      <c r="B5" s="10" t="s">
        <v>0</v>
      </c>
      <c r="C5" s="10" t="s">
        <v>4</v>
      </c>
      <c r="D5" s="11" t="s">
        <v>47</v>
      </c>
      <c r="E5" s="10" t="s">
        <v>48</v>
      </c>
      <c r="F5" s="9" t="s">
        <v>46</v>
      </c>
      <c r="G5" s="12" t="s">
        <v>4</v>
      </c>
      <c r="H5" s="4"/>
      <c r="I5" s="7"/>
    </row>
    <row r="6" spans="1:9" ht="17.399999999999999" x14ac:dyDescent="0.35">
      <c r="A6" s="13" t="s">
        <v>28</v>
      </c>
      <c r="B6" s="14" t="s">
        <v>8</v>
      </c>
      <c r="C6" s="15">
        <f>VLOOKUP($B6,Resolution!$A$2:$D$19,4,FALSE)</f>
        <v>20</v>
      </c>
      <c r="D6" s="16">
        <f t="shared" ref="D6:D12" ca="1" si="0">RANDBETWEEN(1,100)</f>
        <v>21</v>
      </c>
      <c r="E6" s="17">
        <f ca="1">VLOOKUP($D6,Resolution!$G$2:$Y$25,(1+MATCH($B6,Resolution!$H$1:$Y$1,0)),TRUE)</f>
        <v>0</v>
      </c>
      <c r="F6" s="18" t="s">
        <v>34</v>
      </c>
      <c r="G6" s="19">
        <f>SUM($C$6:$C$9)</f>
        <v>70</v>
      </c>
      <c r="H6" s="20"/>
      <c r="I6" s="7"/>
    </row>
    <row r="7" spans="1:9" ht="17.399999999999999" x14ac:dyDescent="0.3">
      <c r="A7" s="21" t="s">
        <v>29</v>
      </c>
      <c r="B7" s="22" t="s">
        <v>8</v>
      </c>
      <c r="C7" s="15">
        <f>VLOOKUP($B7,Resolution!$A$2:$D$19,4,FALSE)</f>
        <v>20</v>
      </c>
      <c r="D7" s="23">
        <f t="shared" ca="1" si="0"/>
        <v>79</v>
      </c>
      <c r="E7" s="24">
        <f ca="1">VLOOKUP($D7,Resolution!$G$2:$Y$25,(1+MATCH($B7,Resolution!$H$1:$Y$1,0)),TRUE)</f>
        <v>2</v>
      </c>
      <c r="F7" s="25" t="s">
        <v>35</v>
      </c>
      <c r="G7" s="26">
        <f>SUM($C$10:$C$12)</f>
        <v>76</v>
      </c>
      <c r="H7" s="20"/>
      <c r="I7" s="7"/>
    </row>
    <row r="8" spans="1:9" ht="17.399999999999999" x14ac:dyDescent="0.3">
      <c r="A8" s="27" t="s">
        <v>7</v>
      </c>
      <c r="B8" s="22" t="s">
        <v>9</v>
      </c>
      <c r="C8" s="28">
        <f>VLOOKUP($B8,Resolution!$A$2:$D$19,4,FALSE)</f>
        <v>10</v>
      </c>
      <c r="D8" s="23">
        <f t="shared" ca="1" si="0"/>
        <v>48</v>
      </c>
      <c r="E8" s="24">
        <f ca="1">VLOOKUP($D8,Resolution!$G$2:$Y$25,(1+MATCH($B8,Resolution!$H$1:$Y$1,0)),TRUE)</f>
        <v>0</v>
      </c>
      <c r="F8" s="25" t="s">
        <v>49</v>
      </c>
      <c r="G8" s="26">
        <f>G7</f>
        <v>76</v>
      </c>
      <c r="H8" s="20"/>
      <c r="I8" s="7"/>
    </row>
    <row r="9" spans="1:9" ht="17.399999999999999" x14ac:dyDescent="0.3">
      <c r="A9" s="29" t="s">
        <v>30</v>
      </c>
      <c r="B9" s="22" t="s">
        <v>8</v>
      </c>
      <c r="C9" s="15">
        <f>VLOOKUP($B9,Resolution!$A$2:$D$19,4,FALSE)</f>
        <v>20</v>
      </c>
      <c r="D9" s="23">
        <f t="shared" ca="1" si="0"/>
        <v>59</v>
      </c>
      <c r="E9" s="17">
        <f ca="1">VLOOKUP($D9,Resolution!$G$2:$Y$25,(1+MATCH($B9,Resolution!$H$1:$Y$1,0)),TRUE)</f>
        <v>1</v>
      </c>
      <c r="F9" s="25" t="s">
        <v>36</v>
      </c>
      <c r="G9" s="26">
        <v>20</v>
      </c>
      <c r="H9" s="30"/>
      <c r="I9" s="7"/>
    </row>
    <row r="10" spans="1:9" ht="17.399999999999999" x14ac:dyDescent="0.3">
      <c r="A10" s="31" t="s">
        <v>31</v>
      </c>
      <c r="B10" s="22" t="s">
        <v>14</v>
      </c>
      <c r="C10" s="15">
        <f>VLOOKUP($B10,Resolution!$A$2:$D$19,4,FALSE)</f>
        <v>6</v>
      </c>
      <c r="D10" s="23">
        <f t="shared" ca="1" si="0"/>
        <v>83</v>
      </c>
      <c r="E10" s="17">
        <f ca="1">VLOOKUP($D10,Resolution!$G$2:$Y$25,(1+MATCH($B10,Resolution!$H$1:$Y$1,0)),TRUE)</f>
        <v>1</v>
      </c>
      <c r="F10" s="25" t="s">
        <v>37</v>
      </c>
      <c r="G10" s="32" t="s">
        <v>52</v>
      </c>
      <c r="H10" s="30"/>
      <c r="I10" s="7"/>
    </row>
    <row r="11" spans="1:9" ht="17.399999999999999" x14ac:dyDescent="0.3">
      <c r="A11" s="33" t="s">
        <v>32</v>
      </c>
      <c r="B11" s="22" t="s">
        <v>15</v>
      </c>
      <c r="C11" s="15">
        <f>VLOOKUP($B11,Resolution!$A$2:$D$19,4,FALSE)</f>
        <v>30</v>
      </c>
      <c r="D11" s="23">
        <f t="shared" ca="1" si="0"/>
        <v>70</v>
      </c>
      <c r="E11" s="17">
        <f ca="1">VLOOKUP($D11,Resolution!$G$2:$Y$25,(1+MATCH($B11,Resolution!$H$1:$Y$1,0)),TRUE)</f>
        <v>2</v>
      </c>
      <c r="F11" s="25" t="s">
        <v>51</v>
      </c>
      <c r="G11" s="34">
        <f>IF(C11&gt;74,6,IF(C11&gt;50,5,ROUNDDOWN((C11-1)/10,0)))</f>
        <v>2</v>
      </c>
      <c r="H11" s="30"/>
      <c r="I11" s="7"/>
    </row>
    <row r="12" spans="1:9" ht="18" thickBot="1" x14ac:dyDescent="0.35">
      <c r="A12" s="35" t="s">
        <v>33</v>
      </c>
      <c r="B12" s="36" t="s">
        <v>16</v>
      </c>
      <c r="C12" s="37">
        <f>VLOOKUP($B12,Resolution!$A$2:$D$19,4,FALSE)</f>
        <v>40</v>
      </c>
      <c r="D12" s="38">
        <f t="shared" ca="1" si="0"/>
        <v>77</v>
      </c>
      <c r="E12" s="39">
        <f ca="1">VLOOKUP($D12,Resolution!$G$2:$Y$25,(1+MATCH($B12,Resolution!$H$1:$Y$1,0)),TRUE)</f>
        <v>2</v>
      </c>
      <c r="F12" s="40"/>
      <c r="G12" s="41"/>
      <c r="H12" s="30"/>
      <c r="I12" s="7"/>
    </row>
    <row r="13" spans="1:9" s="46" customFormat="1" ht="24.6" thickTop="1" thickBot="1" x14ac:dyDescent="0.35">
      <c r="A13" s="42" t="s">
        <v>5</v>
      </c>
      <c r="B13" s="43"/>
      <c r="C13" s="43"/>
      <c r="D13" s="43"/>
      <c r="E13" s="43"/>
      <c r="F13" s="44"/>
      <c r="G13" s="44"/>
      <c r="H13" s="44"/>
      <c r="I13" s="45"/>
    </row>
    <row r="14" spans="1:9" s="46" customFormat="1" ht="18" thickTop="1" x14ac:dyDescent="0.3">
      <c r="A14" s="47"/>
      <c r="B14" s="48"/>
      <c r="C14" s="48"/>
      <c r="D14" s="48"/>
      <c r="E14" s="48"/>
      <c r="F14" s="48"/>
      <c r="G14" s="48"/>
      <c r="H14" s="48"/>
      <c r="I14" s="49"/>
    </row>
    <row r="15" spans="1:9" s="46" customFormat="1" ht="17.399999999999999" x14ac:dyDescent="0.3">
      <c r="A15" s="50"/>
      <c r="B15" s="8"/>
      <c r="C15" s="8"/>
      <c r="D15" s="8"/>
      <c r="E15" s="8"/>
      <c r="F15" s="8"/>
      <c r="G15" s="8"/>
      <c r="H15" s="8"/>
      <c r="I15" s="51"/>
    </row>
    <row r="16" spans="1:9" s="46" customFormat="1" ht="17.399999999999999" x14ac:dyDescent="0.3">
      <c r="A16" s="50"/>
      <c r="B16" s="8"/>
      <c r="C16" s="8"/>
      <c r="D16" s="8"/>
      <c r="E16" s="8"/>
      <c r="F16" s="8"/>
      <c r="G16" s="8"/>
      <c r="H16" s="8"/>
      <c r="I16" s="51"/>
    </row>
    <row r="17" spans="1:9" s="46" customFormat="1" ht="17.399999999999999" x14ac:dyDescent="0.3">
      <c r="A17" s="50"/>
      <c r="B17" s="8"/>
      <c r="C17" s="8"/>
      <c r="D17" s="8"/>
      <c r="E17" s="8"/>
      <c r="F17" s="8"/>
      <c r="G17" s="8"/>
      <c r="H17" s="8"/>
      <c r="I17" s="51"/>
    </row>
    <row r="18" spans="1:9" s="46" customFormat="1" ht="17.399999999999999" x14ac:dyDescent="0.3">
      <c r="A18" s="50"/>
      <c r="B18" s="8"/>
      <c r="C18" s="8"/>
      <c r="D18" s="8"/>
      <c r="E18" s="8"/>
      <c r="F18" s="8"/>
      <c r="G18" s="8"/>
      <c r="H18" s="8"/>
      <c r="I18" s="51"/>
    </row>
    <row r="19" spans="1:9" ht="17.399999999999999" x14ac:dyDescent="0.3">
      <c r="A19" s="50"/>
      <c r="B19" s="8"/>
      <c r="C19" s="8"/>
      <c r="D19" s="8"/>
      <c r="E19" s="8"/>
      <c r="F19" s="8"/>
      <c r="G19" s="8"/>
      <c r="H19" s="8"/>
      <c r="I19" s="51"/>
    </row>
    <row r="20" spans="1:9" ht="17.399999999999999" x14ac:dyDescent="0.3">
      <c r="A20" s="50"/>
      <c r="B20" s="8"/>
      <c r="C20" s="8"/>
      <c r="D20" s="8"/>
      <c r="E20" s="8"/>
      <c r="F20" s="8"/>
      <c r="G20" s="8"/>
      <c r="H20" s="8"/>
      <c r="I20" s="51"/>
    </row>
    <row r="21" spans="1:9" ht="17.399999999999999" x14ac:dyDescent="0.3">
      <c r="A21" s="50"/>
      <c r="B21" s="8"/>
      <c r="C21" s="8"/>
      <c r="D21" s="8"/>
      <c r="E21" s="8"/>
      <c r="F21" s="8"/>
      <c r="G21" s="8"/>
      <c r="H21" s="8"/>
      <c r="I21" s="51"/>
    </row>
    <row r="22" spans="1:9" ht="18" thickBot="1" x14ac:dyDescent="0.35">
      <c r="A22" s="52"/>
      <c r="B22" s="53"/>
      <c r="C22" s="53"/>
      <c r="D22" s="53"/>
      <c r="E22" s="53"/>
      <c r="F22" s="53"/>
      <c r="G22" s="53"/>
      <c r="H22" s="53"/>
      <c r="I22" s="54"/>
    </row>
    <row r="23" spans="1:9" ht="16.2" thickTop="1" x14ac:dyDescent="0.3"/>
  </sheetData>
  <phoneticPr fontId="0" type="noConversion"/>
  <conditionalFormatting sqref="E6:E12">
    <cfRule type="cellIs" dxfId="8" priority="1" operator="equal">
      <formula>3</formula>
    </cfRule>
    <cfRule type="cellIs" dxfId="7" priority="2" operator="equal">
      <formula>2</formula>
    </cfRule>
    <cfRule type="cellIs" dxfId="6" priority="3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showGridLines="0" workbookViewId="0"/>
  </sheetViews>
  <sheetFormatPr defaultColWidth="10.59765625" defaultRowHeight="17.399999999999999" x14ac:dyDescent="0.3"/>
  <cols>
    <col min="1" max="1" width="32.3984375" style="79" bestFit="1" customWidth="1"/>
    <col min="2" max="2" width="11.3984375" style="60" bestFit="1" customWidth="1"/>
    <col min="3" max="3" width="8.296875" style="60" bestFit="1" customWidth="1"/>
    <col min="4" max="4" width="6.5" style="60" bestFit="1" customWidth="1"/>
    <col min="5" max="5" width="12" style="60" bestFit="1" customWidth="1"/>
    <col min="6" max="6" width="44.19921875" style="60" bestFit="1" customWidth="1"/>
    <col min="7" max="16384" width="10.59765625" style="60"/>
  </cols>
  <sheetData>
    <row r="1" spans="1:6" ht="24.6" thickTop="1" thickBot="1" x14ac:dyDescent="0.35">
      <c r="A1" s="56" t="s">
        <v>50</v>
      </c>
      <c r="B1" s="57" t="s">
        <v>0</v>
      </c>
      <c r="C1" s="57" t="s">
        <v>4</v>
      </c>
      <c r="D1" s="58" t="s">
        <v>47</v>
      </c>
      <c r="E1" s="57" t="s">
        <v>48</v>
      </c>
      <c r="F1" s="59" t="s">
        <v>3</v>
      </c>
    </row>
    <row r="2" spans="1:6" x14ac:dyDescent="0.3">
      <c r="A2" s="61" t="s">
        <v>79</v>
      </c>
      <c r="B2" s="62" t="s">
        <v>8</v>
      </c>
      <c r="C2" s="63">
        <f>VLOOKUP($B2,Resolution!$A$2:$D$19,4,FALSE)</f>
        <v>20</v>
      </c>
      <c r="D2" s="64">
        <f t="shared" ref="D2:D16" ca="1" si="0">RANDBETWEEN(1,100)</f>
        <v>53</v>
      </c>
      <c r="E2" s="65">
        <f ca="1">VLOOKUP($D2,Resolution!$G$2:$Y$25,(1+MATCH($B2,Resolution!$H$1:$Y$1,0)),TRUE)</f>
        <v>1</v>
      </c>
      <c r="F2" s="66"/>
    </row>
    <row r="3" spans="1:6" x14ac:dyDescent="0.3">
      <c r="A3" s="147" t="s">
        <v>55</v>
      </c>
      <c r="B3" s="148" t="s">
        <v>15</v>
      </c>
      <c r="C3" s="69">
        <f>VLOOKUP($B3,Resolution!$A$2:$D$19,4,FALSE)</f>
        <v>30</v>
      </c>
      <c r="D3" s="70">
        <f t="shared" ca="1" si="0"/>
        <v>73</v>
      </c>
      <c r="E3" s="71">
        <f ca="1">VLOOKUP($D3,Resolution!$G$2:$Y$25,(1+MATCH($B3,Resolution!$H$1:$Y$1,0)),TRUE)</f>
        <v>2</v>
      </c>
      <c r="F3" s="149" t="s">
        <v>80</v>
      </c>
    </row>
    <row r="4" spans="1:6" x14ac:dyDescent="0.3">
      <c r="A4" s="147" t="s">
        <v>81</v>
      </c>
      <c r="B4" s="148" t="s">
        <v>16</v>
      </c>
      <c r="C4" s="69">
        <f>VLOOKUP($B4,Resolution!$A$2:$D$19,4,FALSE)</f>
        <v>40</v>
      </c>
      <c r="D4" s="70">
        <f t="shared" ca="1" si="0"/>
        <v>32</v>
      </c>
      <c r="E4" s="71">
        <f ca="1">VLOOKUP($D4,Resolution!$G$2:$Y$25,(1+MATCH($B4,Resolution!$H$1:$Y$1,0)),TRUE)</f>
        <v>0</v>
      </c>
      <c r="F4" s="149" t="s">
        <v>82</v>
      </c>
    </row>
    <row r="5" spans="1:6" x14ac:dyDescent="0.3">
      <c r="A5" s="67" t="s">
        <v>83</v>
      </c>
      <c r="B5" s="68" t="s">
        <v>8</v>
      </c>
      <c r="C5" s="69">
        <f>VLOOKUP($B5,Resolution!$A$2:$D$19,4,FALSE)</f>
        <v>20</v>
      </c>
      <c r="D5" s="70">
        <f t="shared" ca="1" si="0"/>
        <v>24</v>
      </c>
      <c r="E5" s="71">
        <f ca="1">VLOOKUP($D5,Resolution!$G$2:$Y$25,(1+MATCH($B5,Resolution!$H$1:$Y$1,0)),TRUE)</f>
        <v>0</v>
      </c>
      <c r="F5" s="72" t="s">
        <v>84</v>
      </c>
    </row>
    <row r="6" spans="1:6" x14ac:dyDescent="0.3">
      <c r="A6" s="67" t="s">
        <v>86</v>
      </c>
      <c r="B6" s="68" t="s">
        <v>9</v>
      </c>
      <c r="C6" s="69">
        <f>VLOOKUP($B6,Resolution!$A$2:$D$19,4,FALSE)</f>
        <v>10</v>
      </c>
      <c r="D6" s="70">
        <f t="shared" ca="1" si="0"/>
        <v>51</v>
      </c>
      <c r="E6" s="71">
        <f ca="1">VLOOKUP($D6,Resolution!$G$2:$Y$25,(1+MATCH($B6,Resolution!$H$1:$Y$1,0)),TRUE)</f>
        <v>1</v>
      </c>
      <c r="F6" s="72" t="s">
        <v>85</v>
      </c>
    </row>
    <row r="7" spans="1:6" ht="18" thickBot="1" x14ac:dyDescent="0.35">
      <c r="A7" s="73" t="s">
        <v>57</v>
      </c>
      <c r="B7" s="74" t="s">
        <v>18</v>
      </c>
      <c r="C7" s="75">
        <f>VLOOKUP($B7,Resolution!$A$2:$D$19,4,FALSE)</f>
        <v>75</v>
      </c>
      <c r="D7" s="76">
        <f ca="1">RANDBETWEEN(1,100)</f>
        <v>46</v>
      </c>
      <c r="E7" s="77">
        <f ca="1">VLOOKUP($D7,Resolution!$G$2:$Y$25,(1+MATCH($B7,Resolution!$H$1:$Y$1,0)),TRUE)</f>
        <v>1</v>
      </c>
      <c r="F7" s="78" t="s">
        <v>87</v>
      </c>
    </row>
    <row r="8" spans="1:6" ht="18.600000000000001" thickTop="1" thickBot="1" x14ac:dyDescent="0.35"/>
    <row r="9" spans="1:6" ht="24.6" thickTop="1" thickBot="1" x14ac:dyDescent="0.35">
      <c r="A9" s="80" t="s">
        <v>43</v>
      </c>
      <c r="B9" s="81" t="s">
        <v>0</v>
      </c>
      <c r="C9" s="81" t="s">
        <v>4</v>
      </c>
      <c r="D9" s="58" t="s">
        <v>47</v>
      </c>
      <c r="E9" s="81" t="s">
        <v>48</v>
      </c>
      <c r="F9" s="82" t="s">
        <v>3</v>
      </c>
    </row>
    <row r="10" spans="1:6" x14ac:dyDescent="0.3">
      <c r="A10" s="61" t="s">
        <v>60</v>
      </c>
      <c r="B10" s="62" t="s">
        <v>8</v>
      </c>
      <c r="C10" s="63">
        <f>VLOOKUP($B10,Resolution!$A$2:$D$19,4,FALSE)</f>
        <v>20</v>
      </c>
      <c r="D10" s="64">
        <f t="shared" ca="1" si="0"/>
        <v>21</v>
      </c>
      <c r="E10" s="65">
        <f ca="1">VLOOKUP($D10,Resolution!$G$2:$Y$25,(1+MATCH($B10,Resolution!$H$1:$Y$1,0)),TRUE)</f>
        <v>0</v>
      </c>
      <c r="F10" s="66" t="s">
        <v>91</v>
      </c>
    </row>
    <row r="11" spans="1:6" x14ac:dyDescent="0.3">
      <c r="A11" s="67" t="s">
        <v>61</v>
      </c>
      <c r="B11" s="68" t="s">
        <v>8</v>
      </c>
      <c r="C11" s="69">
        <f>VLOOKUP($B11,Resolution!$A$2:$D$19,4,FALSE)</f>
        <v>20</v>
      </c>
      <c r="D11" s="70">
        <f t="shared" ca="1" si="0"/>
        <v>4</v>
      </c>
      <c r="E11" s="71">
        <f ca="1">VLOOKUP($D11,Resolution!$G$2:$Y$25,(1+MATCH($B11,Resolution!$H$1:$Y$1,0)),TRUE)</f>
        <v>0</v>
      </c>
      <c r="F11" s="72"/>
    </row>
    <row r="12" spans="1:6" x14ac:dyDescent="0.3">
      <c r="A12" s="83" t="s">
        <v>62</v>
      </c>
      <c r="B12" s="84" t="s">
        <v>9</v>
      </c>
      <c r="C12" s="69">
        <f>VLOOKUP($B12,Resolution!$A$2:$D$19,4,FALSE)</f>
        <v>10</v>
      </c>
      <c r="D12" s="70">
        <f t="shared" ca="1" si="0"/>
        <v>44</v>
      </c>
      <c r="E12" s="71">
        <f ca="1">VLOOKUP($D12,Resolution!$G$2:$Y$25,(1+MATCH($B12,Resolution!$H$1:$Y$1,0)),TRUE)</f>
        <v>0</v>
      </c>
      <c r="F12" s="85"/>
    </row>
    <row r="13" spans="1:6" x14ac:dyDescent="0.3">
      <c r="A13" s="83" t="s">
        <v>89</v>
      </c>
      <c r="B13" s="84" t="s">
        <v>14</v>
      </c>
      <c r="C13" s="69">
        <f>VLOOKUP($B13,Resolution!$A$2:$D$19,4,FALSE)</f>
        <v>6</v>
      </c>
      <c r="D13" s="70">
        <f t="shared" ca="1" si="0"/>
        <v>84</v>
      </c>
      <c r="E13" s="71">
        <f ca="1">VLOOKUP($D13,Resolution!$G$2:$Y$25,(1+MATCH($B13,Resolution!$H$1:$Y$1,0)),TRUE)</f>
        <v>1</v>
      </c>
      <c r="F13" s="85" t="s">
        <v>88</v>
      </c>
    </row>
    <row r="14" spans="1:6" x14ac:dyDescent="0.3">
      <c r="A14" s="83" t="s">
        <v>64</v>
      </c>
      <c r="B14" s="84" t="s">
        <v>9</v>
      </c>
      <c r="C14" s="69">
        <f>VLOOKUP($B14,Resolution!$A$2:$D$19,4,FALSE)</f>
        <v>10</v>
      </c>
      <c r="D14" s="70">
        <f t="shared" ca="1" si="0"/>
        <v>42</v>
      </c>
      <c r="E14" s="71">
        <f ca="1">VLOOKUP($D14,Resolution!$G$2:$Y$25,(1+MATCH($B14,Resolution!$H$1:$Y$1,0)),TRUE)</f>
        <v>0</v>
      </c>
      <c r="F14" s="85"/>
    </row>
    <row r="15" spans="1:6" x14ac:dyDescent="0.3">
      <c r="A15" s="83" t="s">
        <v>76</v>
      </c>
      <c r="B15" s="84" t="s">
        <v>14</v>
      </c>
      <c r="C15" s="69">
        <f>VLOOKUP($B15,Resolution!$A$2:$D$19,4,FALSE)</f>
        <v>6</v>
      </c>
      <c r="D15" s="70">
        <f t="shared" ca="1" si="0"/>
        <v>43</v>
      </c>
      <c r="E15" s="71">
        <f ca="1">VLOOKUP($D15,Resolution!$G$2:$Y$25,(1+MATCH($B15,Resolution!$H$1:$Y$1,0)),TRUE)</f>
        <v>0</v>
      </c>
      <c r="F15" s="85"/>
    </row>
    <row r="16" spans="1:6" x14ac:dyDescent="0.3">
      <c r="A16" s="83" t="s">
        <v>90</v>
      </c>
      <c r="B16" s="84" t="s">
        <v>8</v>
      </c>
      <c r="C16" s="69">
        <f>VLOOKUP($B16,Resolution!$A$2:$D$19,4,FALSE)</f>
        <v>20</v>
      </c>
      <c r="D16" s="70">
        <f t="shared" ca="1" si="0"/>
        <v>15</v>
      </c>
      <c r="E16" s="71">
        <f ca="1">VLOOKUP($D16,Resolution!$G$2:$Y$25,(1+MATCH($B16,Resolution!$H$1:$Y$1,0)),TRUE)</f>
        <v>0</v>
      </c>
      <c r="F16" s="85"/>
    </row>
    <row r="17" spans="1:6" ht="18" thickBot="1" x14ac:dyDescent="0.35">
      <c r="A17" s="73" t="s">
        <v>63</v>
      </c>
      <c r="B17" s="86" t="s">
        <v>16</v>
      </c>
      <c r="C17" s="75">
        <f>VLOOKUP($B17,Resolution!$A$2:$D$19,4,FALSE)</f>
        <v>40</v>
      </c>
      <c r="D17" s="76">
        <f ca="1">RANDBETWEEN(1,100)</f>
        <v>33</v>
      </c>
      <c r="E17" s="77">
        <f ca="1">VLOOKUP($D17,Resolution!$G$2:$Y$25,(1+MATCH($B17,Resolution!$H$1:$Y$1,0)),TRUE)</f>
        <v>0</v>
      </c>
      <c r="F17" s="78"/>
    </row>
    <row r="18" spans="1:6" ht="18.600000000000001" thickTop="1" thickBot="1" x14ac:dyDescent="0.35"/>
    <row r="19" spans="1:6" ht="24.6" thickTop="1" thickBot="1" x14ac:dyDescent="0.5">
      <c r="A19" s="87" t="s">
        <v>38</v>
      </c>
      <c r="F19" s="87" t="s">
        <v>65</v>
      </c>
    </row>
    <row r="20" spans="1:6" x14ac:dyDescent="0.35">
      <c r="A20" s="150" t="s">
        <v>93</v>
      </c>
      <c r="F20" s="150" t="s">
        <v>66</v>
      </c>
    </row>
    <row r="21" spans="1:6" ht="18" thickBot="1" x14ac:dyDescent="0.4">
      <c r="A21" s="152" t="s">
        <v>94</v>
      </c>
      <c r="F21" s="151" t="s">
        <v>67</v>
      </c>
    </row>
    <row r="22" spans="1:6" ht="18.600000000000001" thickTop="1" thickBot="1" x14ac:dyDescent="0.4">
      <c r="F22" s="152" t="s">
        <v>68</v>
      </c>
    </row>
    <row r="23" spans="1:6" ht="18" thickTop="1" x14ac:dyDescent="0.3"/>
  </sheetData>
  <phoneticPr fontId="0" type="noConversion"/>
  <conditionalFormatting sqref="E2:F7 E10:F17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8"/>
  <sheetViews>
    <sheetView showGridLines="0" workbookViewId="0"/>
  </sheetViews>
  <sheetFormatPr defaultColWidth="8.59765625" defaultRowHeight="15.6" x14ac:dyDescent="0.3"/>
  <cols>
    <col min="1" max="1" width="22.796875" style="105" bestFit="1" customWidth="1"/>
    <col min="2" max="3" width="25.8984375" style="1" customWidth="1"/>
    <col min="4" max="16384" width="8.59765625" style="1"/>
  </cols>
  <sheetData>
    <row r="1" spans="1:3" ht="24" thickBot="1" x14ac:dyDescent="0.35">
      <c r="A1" s="88" t="s">
        <v>44</v>
      </c>
      <c r="B1" s="88"/>
      <c r="C1" s="89"/>
    </row>
    <row r="2" spans="1:3" ht="16.2" thickBot="1" x14ac:dyDescent="0.35">
      <c r="A2" s="90" t="s">
        <v>1</v>
      </c>
      <c r="B2" s="91" t="s">
        <v>2</v>
      </c>
      <c r="C2" s="92" t="s">
        <v>3</v>
      </c>
    </row>
    <row r="3" spans="1:3" x14ac:dyDescent="0.3">
      <c r="A3" s="93" t="s">
        <v>69</v>
      </c>
      <c r="B3" s="94"/>
      <c r="C3" s="95"/>
    </row>
    <row r="4" spans="1:3" x14ac:dyDescent="0.3">
      <c r="A4" s="96" t="s">
        <v>70</v>
      </c>
      <c r="B4" s="97"/>
      <c r="C4" s="98"/>
    </row>
    <row r="5" spans="1:3" x14ac:dyDescent="0.3">
      <c r="A5" s="96" t="s">
        <v>56</v>
      </c>
      <c r="B5" s="97"/>
      <c r="C5" s="98"/>
    </row>
    <row r="6" spans="1:3" x14ac:dyDescent="0.3">
      <c r="A6" s="96" t="s">
        <v>71</v>
      </c>
      <c r="B6" s="97"/>
      <c r="C6" s="98"/>
    </row>
    <row r="7" spans="1:3" x14ac:dyDescent="0.3">
      <c r="A7" s="96" t="s">
        <v>72</v>
      </c>
      <c r="B7" s="97"/>
      <c r="C7" s="98"/>
    </row>
    <row r="8" spans="1:3" x14ac:dyDescent="0.3">
      <c r="A8" s="96" t="s">
        <v>73</v>
      </c>
      <c r="B8" s="97"/>
      <c r="C8" s="98"/>
    </row>
    <row r="9" spans="1:3" x14ac:dyDescent="0.3">
      <c r="A9" s="96" t="s">
        <v>75</v>
      </c>
      <c r="B9" s="97" t="s">
        <v>74</v>
      </c>
      <c r="C9" s="98"/>
    </row>
    <row r="10" spans="1:3" x14ac:dyDescent="0.3">
      <c r="A10" s="96"/>
      <c r="B10" s="97"/>
      <c r="C10" s="98"/>
    </row>
    <row r="11" spans="1:3" x14ac:dyDescent="0.3">
      <c r="A11" s="96"/>
      <c r="B11" s="97"/>
      <c r="C11" s="98"/>
    </row>
    <row r="12" spans="1:3" x14ac:dyDescent="0.3">
      <c r="A12" s="96"/>
      <c r="B12" s="97"/>
      <c r="C12" s="98"/>
    </row>
    <row r="13" spans="1:3" x14ac:dyDescent="0.3">
      <c r="A13" s="96"/>
      <c r="B13" s="97"/>
      <c r="C13" s="98"/>
    </row>
    <row r="14" spans="1:3" x14ac:dyDescent="0.3">
      <c r="A14" s="96"/>
      <c r="B14" s="97"/>
      <c r="C14" s="98"/>
    </row>
    <row r="15" spans="1:3" x14ac:dyDescent="0.3">
      <c r="A15" s="96"/>
      <c r="B15" s="97"/>
      <c r="C15" s="98"/>
    </row>
    <row r="16" spans="1:3" x14ac:dyDescent="0.3">
      <c r="A16" s="99"/>
      <c r="B16" s="100"/>
      <c r="C16" s="101"/>
    </row>
    <row r="17" spans="1:3" ht="16.2" thickBot="1" x14ac:dyDescent="0.35">
      <c r="A17" s="102"/>
      <c r="B17" s="103"/>
      <c r="C17" s="104"/>
    </row>
    <row r="18" spans="1:3" ht="16.2" thickTop="1" x14ac:dyDescent="0.3">
      <c r="A18" s="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7C68-BA38-41AF-AF49-8353C40C6A0F}">
  <dimension ref="A1:Y25"/>
  <sheetViews>
    <sheetView showGridLines="0" workbookViewId="0"/>
  </sheetViews>
  <sheetFormatPr defaultRowHeight="15.6" x14ac:dyDescent="0.3"/>
  <cols>
    <col min="1" max="1" width="11" style="128" bestFit="1" customWidth="1"/>
    <col min="2" max="2" width="5" style="120" bestFit="1" customWidth="1"/>
    <col min="3" max="3" width="3.8984375" style="120" bestFit="1" customWidth="1"/>
    <col min="4" max="4" width="5.796875" style="139" bestFit="1" customWidth="1"/>
    <col min="5" max="5" width="1.8984375" style="120" customWidth="1"/>
    <col min="6" max="6" width="4.8984375" style="120" bestFit="1" customWidth="1"/>
    <col min="7" max="7" width="3.8984375" style="120" bestFit="1" customWidth="1"/>
    <col min="8" max="8" width="6.69921875" style="120" bestFit="1" customWidth="1"/>
    <col min="9" max="9" width="6.796875" style="120" bestFit="1" customWidth="1"/>
    <col min="10" max="10" width="5" style="120" bestFit="1" customWidth="1"/>
    <col min="11" max="11" width="7.09765625" style="120" bestFit="1" customWidth="1"/>
    <col min="12" max="12" width="5.59765625" style="120" bestFit="1" customWidth="1"/>
    <col min="13" max="13" width="9" style="120" bestFit="1" customWidth="1"/>
    <col min="14" max="14" width="11.3984375" style="120" bestFit="1" customWidth="1"/>
    <col min="15" max="15" width="9.796875" style="120" bestFit="1" customWidth="1"/>
    <col min="16" max="16" width="8.296875" style="120" bestFit="1" customWidth="1"/>
    <col min="17" max="17" width="10.5" style="120" bestFit="1" customWidth="1"/>
    <col min="18" max="18" width="9.69921875" style="120" bestFit="1" customWidth="1"/>
    <col min="19" max="19" width="6.69921875" style="120" bestFit="1" customWidth="1"/>
    <col min="20" max="21" width="6.59765625" style="120" bestFit="1" customWidth="1"/>
    <col min="22" max="24" width="10.3984375" style="120" bestFit="1" customWidth="1"/>
    <col min="25" max="25" width="7.5" style="120" bestFit="1" customWidth="1"/>
    <col min="26" max="16384" width="8.796875" style="120"/>
  </cols>
  <sheetData>
    <row r="1" spans="1:25" s="109" customFormat="1" ht="16.8" thickTop="1" thickBot="1" x14ac:dyDescent="0.35">
      <c r="A1" s="106" t="s">
        <v>0</v>
      </c>
      <c r="B1" s="107" t="s">
        <v>10</v>
      </c>
      <c r="C1" s="107"/>
      <c r="D1" s="108" t="s">
        <v>4</v>
      </c>
      <c r="F1" s="110" t="s">
        <v>45</v>
      </c>
      <c r="G1" s="111"/>
      <c r="H1" s="112" t="s">
        <v>11</v>
      </c>
      <c r="I1" s="113" t="s">
        <v>12</v>
      </c>
      <c r="J1" s="113" t="s">
        <v>13</v>
      </c>
      <c r="K1" s="113" t="s">
        <v>14</v>
      </c>
      <c r="L1" s="113" t="s">
        <v>9</v>
      </c>
      <c r="M1" s="113" t="s">
        <v>8</v>
      </c>
      <c r="N1" s="113" t="s">
        <v>15</v>
      </c>
      <c r="O1" s="113" t="s">
        <v>16</v>
      </c>
      <c r="P1" s="113" t="s">
        <v>17</v>
      </c>
      <c r="Q1" s="113" t="s">
        <v>18</v>
      </c>
      <c r="R1" s="114" t="s">
        <v>19</v>
      </c>
      <c r="S1" s="115" t="s">
        <v>20</v>
      </c>
      <c r="T1" s="113" t="s">
        <v>21</v>
      </c>
      <c r="U1" s="114" t="s">
        <v>22</v>
      </c>
      <c r="V1" s="115" t="s">
        <v>23</v>
      </c>
      <c r="W1" s="113" t="s">
        <v>24</v>
      </c>
      <c r="X1" s="113" t="s">
        <v>25</v>
      </c>
      <c r="Y1" s="116" t="s">
        <v>26</v>
      </c>
    </row>
    <row r="2" spans="1:25" x14ac:dyDescent="0.3">
      <c r="A2" s="117" t="s">
        <v>11</v>
      </c>
      <c r="B2" s="118">
        <v>0</v>
      </c>
      <c r="C2" s="118"/>
      <c r="D2" s="119">
        <v>0</v>
      </c>
      <c r="F2" s="121">
        <v>0</v>
      </c>
      <c r="G2" s="122">
        <v>1</v>
      </c>
      <c r="H2" s="123"/>
      <c r="I2" s="124"/>
      <c r="J2" s="124"/>
      <c r="K2" s="124"/>
      <c r="L2" s="124"/>
      <c r="M2" s="124"/>
      <c r="N2" s="124"/>
      <c r="O2" s="124"/>
      <c r="P2" s="124"/>
      <c r="Q2" s="124"/>
      <c r="R2" s="125"/>
      <c r="S2" s="126"/>
      <c r="T2" s="124"/>
      <c r="U2" s="125"/>
      <c r="V2" s="126"/>
      <c r="W2" s="124"/>
      <c r="X2" s="124"/>
      <c r="Y2" s="127"/>
    </row>
    <row r="3" spans="1:25" x14ac:dyDescent="0.3">
      <c r="A3" s="117" t="s">
        <v>12</v>
      </c>
      <c r="B3" s="128" t="str">
        <f>CONCATENATE(B2+1," -")</f>
        <v>1 -</v>
      </c>
      <c r="C3" s="129">
        <v>2</v>
      </c>
      <c r="D3" s="119">
        <v>2</v>
      </c>
      <c r="F3" s="130">
        <v>2</v>
      </c>
      <c r="G3" s="131">
        <v>3</v>
      </c>
      <c r="H3" s="132"/>
      <c r="I3" s="133"/>
      <c r="J3" s="133"/>
      <c r="K3" s="133"/>
      <c r="L3" s="133"/>
      <c r="M3" s="133"/>
      <c r="N3" s="133"/>
      <c r="O3" s="133"/>
      <c r="P3" s="133"/>
      <c r="Q3" s="133"/>
      <c r="R3" s="134"/>
      <c r="S3" s="130"/>
      <c r="T3" s="133"/>
      <c r="U3" s="134"/>
      <c r="V3" s="130">
        <v>1</v>
      </c>
      <c r="W3" s="133">
        <v>1</v>
      </c>
      <c r="X3" s="133">
        <v>1</v>
      </c>
      <c r="Y3" s="135">
        <v>1</v>
      </c>
    </row>
    <row r="4" spans="1:25" x14ac:dyDescent="0.3">
      <c r="A4" s="117" t="s">
        <v>13</v>
      </c>
      <c r="B4" s="128" t="str">
        <f t="shared" ref="B4:B15" si="0">CONCATENATE(C3+1," -")</f>
        <v>3 -</v>
      </c>
      <c r="C4" s="129">
        <v>4</v>
      </c>
      <c r="D4" s="119">
        <v>4</v>
      </c>
      <c r="F4" s="130">
        <v>4</v>
      </c>
      <c r="G4" s="131">
        <v>6</v>
      </c>
      <c r="H4" s="132"/>
      <c r="I4" s="133"/>
      <c r="J4" s="133"/>
      <c r="K4" s="133"/>
      <c r="L4" s="133"/>
      <c r="M4" s="133"/>
      <c r="N4" s="133"/>
      <c r="O4" s="133"/>
      <c r="P4" s="133"/>
      <c r="Q4" s="133"/>
      <c r="R4" s="134"/>
      <c r="S4" s="130"/>
      <c r="T4" s="133"/>
      <c r="U4" s="134">
        <v>1</v>
      </c>
      <c r="V4" s="130">
        <v>1</v>
      </c>
      <c r="W4" s="133">
        <v>1</v>
      </c>
      <c r="X4" s="133">
        <v>1</v>
      </c>
      <c r="Y4" s="135">
        <v>1</v>
      </c>
    </row>
    <row r="5" spans="1:25" x14ac:dyDescent="0.3">
      <c r="A5" s="117" t="s">
        <v>14</v>
      </c>
      <c r="B5" s="128" t="str">
        <f t="shared" si="0"/>
        <v>5 -</v>
      </c>
      <c r="C5" s="129">
        <v>7</v>
      </c>
      <c r="D5" s="119">
        <v>6</v>
      </c>
      <c r="F5" s="130">
        <v>7</v>
      </c>
      <c r="G5" s="131">
        <v>10</v>
      </c>
      <c r="H5" s="132"/>
      <c r="I5" s="133"/>
      <c r="J5" s="133"/>
      <c r="K5" s="133"/>
      <c r="L5" s="133"/>
      <c r="M5" s="133"/>
      <c r="N5" s="133"/>
      <c r="O5" s="133"/>
      <c r="P5" s="133"/>
      <c r="Q5" s="133"/>
      <c r="R5" s="134"/>
      <c r="S5" s="130"/>
      <c r="T5" s="133">
        <v>1</v>
      </c>
      <c r="U5" s="134">
        <v>1</v>
      </c>
      <c r="V5" s="130">
        <v>1</v>
      </c>
      <c r="W5" s="133">
        <v>1</v>
      </c>
      <c r="X5" s="133">
        <v>1</v>
      </c>
      <c r="Y5" s="135">
        <v>1</v>
      </c>
    </row>
    <row r="6" spans="1:25" x14ac:dyDescent="0.3">
      <c r="A6" s="117" t="s">
        <v>9</v>
      </c>
      <c r="B6" s="128" t="str">
        <f t="shared" si="0"/>
        <v>8 -</v>
      </c>
      <c r="C6" s="129">
        <v>15</v>
      </c>
      <c r="D6" s="119">
        <v>10</v>
      </c>
      <c r="F6" s="130">
        <v>11</v>
      </c>
      <c r="G6" s="131">
        <v>15</v>
      </c>
      <c r="H6" s="132"/>
      <c r="I6" s="133"/>
      <c r="J6" s="133"/>
      <c r="K6" s="133"/>
      <c r="L6" s="133"/>
      <c r="M6" s="133"/>
      <c r="N6" s="133"/>
      <c r="O6" s="133"/>
      <c r="P6" s="133"/>
      <c r="Q6" s="133"/>
      <c r="R6" s="134"/>
      <c r="S6" s="130">
        <v>1</v>
      </c>
      <c r="T6" s="133">
        <v>1</v>
      </c>
      <c r="U6" s="134">
        <v>1</v>
      </c>
      <c r="V6" s="130">
        <v>1</v>
      </c>
      <c r="W6" s="133">
        <v>1</v>
      </c>
      <c r="X6" s="133">
        <v>1</v>
      </c>
      <c r="Y6" s="135">
        <v>1</v>
      </c>
    </row>
    <row r="7" spans="1:25" x14ac:dyDescent="0.3">
      <c r="A7" s="117" t="s">
        <v>8</v>
      </c>
      <c r="B7" s="128" t="str">
        <f t="shared" si="0"/>
        <v>16 -</v>
      </c>
      <c r="C7" s="129">
        <v>25</v>
      </c>
      <c r="D7" s="119">
        <v>20</v>
      </c>
      <c r="F7" s="130">
        <v>16</v>
      </c>
      <c r="G7" s="131">
        <v>20</v>
      </c>
      <c r="H7" s="132"/>
      <c r="I7" s="133"/>
      <c r="J7" s="133"/>
      <c r="K7" s="133"/>
      <c r="L7" s="133"/>
      <c r="M7" s="133"/>
      <c r="N7" s="133"/>
      <c r="O7" s="133"/>
      <c r="P7" s="133"/>
      <c r="Q7" s="133"/>
      <c r="R7" s="134">
        <v>1</v>
      </c>
      <c r="S7" s="130">
        <v>1</v>
      </c>
      <c r="T7" s="133">
        <v>1</v>
      </c>
      <c r="U7" s="134">
        <v>1</v>
      </c>
      <c r="V7" s="130">
        <v>1</v>
      </c>
      <c r="W7" s="133">
        <v>1</v>
      </c>
      <c r="X7" s="133">
        <v>1</v>
      </c>
      <c r="Y7" s="135">
        <v>1</v>
      </c>
    </row>
    <row r="8" spans="1:25" x14ac:dyDescent="0.3">
      <c r="A8" s="117" t="s">
        <v>15</v>
      </c>
      <c r="B8" s="128" t="str">
        <f t="shared" si="0"/>
        <v>26 -</v>
      </c>
      <c r="C8" s="129">
        <v>35</v>
      </c>
      <c r="D8" s="119">
        <v>30</v>
      </c>
      <c r="F8" s="130">
        <v>21</v>
      </c>
      <c r="G8" s="131">
        <v>25</v>
      </c>
      <c r="H8" s="132"/>
      <c r="I8" s="133"/>
      <c r="J8" s="133"/>
      <c r="K8" s="133"/>
      <c r="L8" s="133"/>
      <c r="M8" s="133"/>
      <c r="N8" s="133"/>
      <c r="O8" s="133"/>
      <c r="P8" s="133"/>
      <c r="Q8" s="133">
        <v>1</v>
      </c>
      <c r="R8" s="134">
        <v>1</v>
      </c>
      <c r="S8" s="130">
        <v>1</v>
      </c>
      <c r="T8" s="133">
        <v>1</v>
      </c>
      <c r="U8" s="134">
        <v>1</v>
      </c>
      <c r="V8" s="130">
        <v>1</v>
      </c>
      <c r="W8" s="133">
        <v>1</v>
      </c>
      <c r="X8" s="133">
        <v>1</v>
      </c>
      <c r="Y8" s="135">
        <v>2</v>
      </c>
    </row>
    <row r="9" spans="1:25" x14ac:dyDescent="0.3">
      <c r="A9" s="117" t="s">
        <v>16</v>
      </c>
      <c r="B9" s="128" t="str">
        <f t="shared" si="0"/>
        <v>36 -</v>
      </c>
      <c r="C9" s="129">
        <v>56</v>
      </c>
      <c r="D9" s="119">
        <v>40</v>
      </c>
      <c r="F9" s="130">
        <v>26</v>
      </c>
      <c r="G9" s="131">
        <v>30</v>
      </c>
      <c r="H9" s="132"/>
      <c r="I9" s="133"/>
      <c r="J9" s="133"/>
      <c r="K9" s="133"/>
      <c r="L9" s="133"/>
      <c r="M9" s="133"/>
      <c r="N9" s="133"/>
      <c r="O9" s="133"/>
      <c r="P9" s="133">
        <v>1</v>
      </c>
      <c r="Q9" s="133">
        <v>1</v>
      </c>
      <c r="R9" s="134">
        <v>1</v>
      </c>
      <c r="S9" s="130">
        <v>1</v>
      </c>
      <c r="T9" s="133">
        <v>1</v>
      </c>
      <c r="U9" s="134">
        <v>1</v>
      </c>
      <c r="V9" s="130">
        <v>1</v>
      </c>
      <c r="W9" s="133">
        <v>1</v>
      </c>
      <c r="X9" s="133">
        <v>2</v>
      </c>
      <c r="Y9" s="135">
        <v>2</v>
      </c>
    </row>
    <row r="10" spans="1:25" x14ac:dyDescent="0.3">
      <c r="A10" s="117" t="s">
        <v>17</v>
      </c>
      <c r="B10" s="128" t="str">
        <f t="shared" si="0"/>
        <v>57 -</v>
      </c>
      <c r="C10" s="129">
        <v>62</v>
      </c>
      <c r="D10" s="119">
        <v>50</v>
      </c>
      <c r="F10" s="130">
        <v>31</v>
      </c>
      <c r="G10" s="131">
        <v>35</v>
      </c>
      <c r="H10" s="132"/>
      <c r="I10" s="133"/>
      <c r="J10" s="133"/>
      <c r="K10" s="133"/>
      <c r="L10" s="133"/>
      <c r="M10" s="133"/>
      <c r="N10" s="133"/>
      <c r="O10" s="133">
        <v>1</v>
      </c>
      <c r="P10" s="133">
        <v>1</v>
      </c>
      <c r="Q10" s="133">
        <v>1</v>
      </c>
      <c r="R10" s="134">
        <v>1</v>
      </c>
      <c r="S10" s="130">
        <v>1</v>
      </c>
      <c r="T10" s="133">
        <v>1</v>
      </c>
      <c r="U10" s="134">
        <v>1</v>
      </c>
      <c r="V10" s="130">
        <v>1</v>
      </c>
      <c r="W10" s="133">
        <v>2</v>
      </c>
      <c r="X10" s="133">
        <v>2</v>
      </c>
      <c r="Y10" s="135">
        <v>2</v>
      </c>
    </row>
    <row r="11" spans="1:25" x14ac:dyDescent="0.3">
      <c r="A11" s="117" t="s">
        <v>18</v>
      </c>
      <c r="B11" s="128" t="str">
        <f t="shared" si="0"/>
        <v>63 -</v>
      </c>
      <c r="C11" s="129">
        <v>67</v>
      </c>
      <c r="D11" s="119">
        <v>75</v>
      </c>
      <c r="F11" s="130">
        <v>36</v>
      </c>
      <c r="G11" s="131">
        <v>40</v>
      </c>
      <c r="H11" s="132"/>
      <c r="I11" s="133"/>
      <c r="J11" s="133"/>
      <c r="K11" s="133"/>
      <c r="L11" s="133"/>
      <c r="M11" s="133"/>
      <c r="N11" s="133">
        <v>1</v>
      </c>
      <c r="O11" s="133">
        <v>1</v>
      </c>
      <c r="P11" s="133">
        <v>1</v>
      </c>
      <c r="Q11" s="133">
        <v>1</v>
      </c>
      <c r="R11" s="134">
        <v>1</v>
      </c>
      <c r="S11" s="130">
        <v>1</v>
      </c>
      <c r="T11" s="133">
        <v>1</v>
      </c>
      <c r="U11" s="134">
        <v>2</v>
      </c>
      <c r="V11" s="130">
        <v>2</v>
      </c>
      <c r="W11" s="133">
        <v>2</v>
      </c>
      <c r="X11" s="133">
        <v>2</v>
      </c>
      <c r="Y11" s="135">
        <v>2</v>
      </c>
    </row>
    <row r="12" spans="1:25" x14ac:dyDescent="0.3">
      <c r="A12" s="117" t="s">
        <v>19</v>
      </c>
      <c r="B12" s="128" t="str">
        <f t="shared" si="0"/>
        <v>68 -</v>
      </c>
      <c r="C12" s="129">
        <v>125</v>
      </c>
      <c r="D12" s="119">
        <v>100</v>
      </c>
      <c r="F12" s="130">
        <v>41</v>
      </c>
      <c r="G12" s="131">
        <v>45</v>
      </c>
      <c r="H12" s="132"/>
      <c r="I12" s="133"/>
      <c r="J12" s="133"/>
      <c r="K12" s="133"/>
      <c r="L12" s="133"/>
      <c r="M12" s="133">
        <v>1</v>
      </c>
      <c r="N12" s="133">
        <v>1</v>
      </c>
      <c r="O12" s="133">
        <v>1</v>
      </c>
      <c r="P12" s="133">
        <v>1</v>
      </c>
      <c r="Q12" s="133">
        <v>1</v>
      </c>
      <c r="R12" s="134">
        <v>1</v>
      </c>
      <c r="S12" s="130">
        <v>2</v>
      </c>
      <c r="T12" s="133">
        <v>2</v>
      </c>
      <c r="U12" s="134">
        <v>2</v>
      </c>
      <c r="V12" s="130">
        <v>2</v>
      </c>
      <c r="W12" s="133">
        <v>2</v>
      </c>
      <c r="X12" s="133">
        <v>2</v>
      </c>
      <c r="Y12" s="135">
        <v>2</v>
      </c>
    </row>
    <row r="13" spans="1:25" x14ac:dyDescent="0.3">
      <c r="A13" s="117" t="s">
        <v>20</v>
      </c>
      <c r="B13" s="128" t="str">
        <f t="shared" si="0"/>
        <v>126 -</v>
      </c>
      <c r="C13" s="129">
        <v>175</v>
      </c>
      <c r="D13" s="119">
        <v>150</v>
      </c>
      <c r="F13" s="130">
        <v>46</v>
      </c>
      <c r="G13" s="131">
        <v>50</v>
      </c>
      <c r="H13" s="132"/>
      <c r="I13" s="133"/>
      <c r="J13" s="133"/>
      <c r="K13" s="133"/>
      <c r="L13" s="133">
        <v>1</v>
      </c>
      <c r="M13" s="133">
        <v>1</v>
      </c>
      <c r="N13" s="133">
        <v>1</v>
      </c>
      <c r="O13" s="133">
        <v>1</v>
      </c>
      <c r="P13" s="133">
        <v>1</v>
      </c>
      <c r="Q13" s="133">
        <v>1</v>
      </c>
      <c r="R13" s="134">
        <v>2</v>
      </c>
      <c r="S13" s="130">
        <v>2</v>
      </c>
      <c r="T13" s="133">
        <v>2</v>
      </c>
      <c r="U13" s="134">
        <v>2</v>
      </c>
      <c r="V13" s="130">
        <v>2</v>
      </c>
      <c r="W13" s="133">
        <v>2</v>
      </c>
      <c r="X13" s="133">
        <v>2</v>
      </c>
      <c r="Y13" s="135">
        <v>2</v>
      </c>
    </row>
    <row r="14" spans="1:25" x14ac:dyDescent="0.3">
      <c r="A14" s="117" t="s">
        <v>21</v>
      </c>
      <c r="B14" s="128" t="str">
        <f t="shared" si="0"/>
        <v>176 -</v>
      </c>
      <c r="C14" s="129">
        <v>350</v>
      </c>
      <c r="D14" s="119">
        <v>200</v>
      </c>
      <c r="F14" s="130">
        <v>51</v>
      </c>
      <c r="G14" s="131">
        <v>55</v>
      </c>
      <c r="H14" s="132"/>
      <c r="I14" s="133"/>
      <c r="J14" s="133"/>
      <c r="K14" s="133">
        <v>1</v>
      </c>
      <c r="L14" s="133">
        <v>1</v>
      </c>
      <c r="M14" s="133">
        <v>1</v>
      </c>
      <c r="N14" s="133">
        <v>1</v>
      </c>
      <c r="O14" s="133">
        <v>1</v>
      </c>
      <c r="P14" s="133">
        <v>1</v>
      </c>
      <c r="Q14" s="133">
        <v>2</v>
      </c>
      <c r="R14" s="134">
        <v>2</v>
      </c>
      <c r="S14" s="130">
        <v>2</v>
      </c>
      <c r="T14" s="133">
        <v>2</v>
      </c>
      <c r="U14" s="134">
        <v>2</v>
      </c>
      <c r="V14" s="130">
        <v>2</v>
      </c>
      <c r="W14" s="133">
        <v>2</v>
      </c>
      <c r="X14" s="133">
        <v>2</v>
      </c>
      <c r="Y14" s="135">
        <v>2</v>
      </c>
    </row>
    <row r="15" spans="1:25" x14ac:dyDescent="0.3">
      <c r="A15" s="117" t="s">
        <v>22</v>
      </c>
      <c r="B15" s="128" t="str">
        <f t="shared" si="0"/>
        <v>351 -</v>
      </c>
      <c r="C15" s="129">
        <v>999</v>
      </c>
      <c r="D15" s="119">
        <v>500</v>
      </c>
      <c r="F15" s="130">
        <v>56</v>
      </c>
      <c r="G15" s="131">
        <v>60</v>
      </c>
      <c r="H15" s="132"/>
      <c r="I15" s="133"/>
      <c r="J15" s="133">
        <v>1</v>
      </c>
      <c r="K15" s="133">
        <v>1</v>
      </c>
      <c r="L15" s="133">
        <v>1</v>
      </c>
      <c r="M15" s="133">
        <v>1</v>
      </c>
      <c r="N15" s="133">
        <v>1</v>
      </c>
      <c r="O15" s="133">
        <v>1</v>
      </c>
      <c r="P15" s="133">
        <v>2</v>
      </c>
      <c r="Q15" s="133">
        <v>2</v>
      </c>
      <c r="R15" s="134">
        <v>2</v>
      </c>
      <c r="S15" s="130">
        <v>2</v>
      </c>
      <c r="T15" s="133">
        <v>2</v>
      </c>
      <c r="U15" s="134">
        <v>2</v>
      </c>
      <c r="V15" s="130">
        <v>2</v>
      </c>
      <c r="W15" s="133">
        <v>2</v>
      </c>
      <c r="X15" s="133">
        <v>2</v>
      </c>
      <c r="Y15" s="135">
        <v>2</v>
      </c>
    </row>
    <row r="16" spans="1:25" x14ac:dyDescent="0.3">
      <c r="A16" s="117" t="s">
        <v>23</v>
      </c>
      <c r="B16" s="118">
        <v>1000</v>
      </c>
      <c r="C16" s="118"/>
      <c r="D16" s="119">
        <v>1000</v>
      </c>
      <c r="F16" s="130">
        <v>61</v>
      </c>
      <c r="G16" s="131">
        <v>65</v>
      </c>
      <c r="H16" s="132"/>
      <c r="I16" s="133">
        <v>1</v>
      </c>
      <c r="J16" s="133">
        <v>1</v>
      </c>
      <c r="K16" s="133">
        <v>1</v>
      </c>
      <c r="L16" s="133">
        <v>1</v>
      </c>
      <c r="M16" s="133">
        <v>1</v>
      </c>
      <c r="N16" s="133">
        <v>1</v>
      </c>
      <c r="O16" s="133">
        <v>2</v>
      </c>
      <c r="P16" s="133">
        <v>2</v>
      </c>
      <c r="Q16" s="133">
        <v>2</v>
      </c>
      <c r="R16" s="134">
        <v>2</v>
      </c>
      <c r="S16" s="130">
        <v>2</v>
      </c>
      <c r="T16" s="133">
        <v>2</v>
      </c>
      <c r="U16" s="134">
        <v>2</v>
      </c>
      <c r="V16" s="130">
        <v>2</v>
      </c>
      <c r="W16" s="133">
        <v>2</v>
      </c>
      <c r="X16" s="133">
        <v>2</v>
      </c>
      <c r="Y16" s="135">
        <v>3</v>
      </c>
    </row>
    <row r="17" spans="1:25" x14ac:dyDescent="0.3">
      <c r="A17" s="117" t="s">
        <v>24</v>
      </c>
      <c r="B17" s="118">
        <v>3000</v>
      </c>
      <c r="C17" s="118"/>
      <c r="D17" s="119">
        <v>3000</v>
      </c>
      <c r="F17" s="130">
        <v>66</v>
      </c>
      <c r="G17" s="131">
        <v>70</v>
      </c>
      <c r="H17" s="132">
        <v>1</v>
      </c>
      <c r="I17" s="133">
        <v>1</v>
      </c>
      <c r="J17" s="133">
        <v>1</v>
      </c>
      <c r="K17" s="133">
        <v>1</v>
      </c>
      <c r="L17" s="133">
        <v>1</v>
      </c>
      <c r="M17" s="133">
        <v>1</v>
      </c>
      <c r="N17" s="133">
        <v>2</v>
      </c>
      <c r="O17" s="133">
        <v>2</v>
      </c>
      <c r="P17" s="133">
        <v>2</v>
      </c>
      <c r="Q17" s="133">
        <v>2</v>
      </c>
      <c r="R17" s="134">
        <v>2</v>
      </c>
      <c r="S17" s="130">
        <v>2</v>
      </c>
      <c r="T17" s="133">
        <v>2</v>
      </c>
      <c r="U17" s="134">
        <v>2</v>
      </c>
      <c r="V17" s="130">
        <v>2</v>
      </c>
      <c r="W17" s="133">
        <v>2</v>
      </c>
      <c r="X17" s="133">
        <v>3</v>
      </c>
      <c r="Y17" s="135">
        <v>3</v>
      </c>
    </row>
    <row r="18" spans="1:25" x14ac:dyDescent="0.3">
      <c r="A18" s="117" t="s">
        <v>25</v>
      </c>
      <c r="B18" s="118">
        <v>5000</v>
      </c>
      <c r="C18" s="118"/>
      <c r="D18" s="119">
        <v>5000</v>
      </c>
      <c r="F18" s="130">
        <v>71</v>
      </c>
      <c r="G18" s="131">
        <v>75</v>
      </c>
      <c r="H18" s="132">
        <v>1</v>
      </c>
      <c r="I18" s="133">
        <v>1</v>
      </c>
      <c r="J18" s="133">
        <v>1</v>
      </c>
      <c r="K18" s="133">
        <v>1</v>
      </c>
      <c r="L18" s="133">
        <v>1</v>
      </c>
      <c r="M18" s="133">
        <v>2</v>
      </c>
      <c r="N18" s="133">
        <v>2</v>
      </c>
      <c r="O18" s="133">
        <v>2</v>
      </c>
      <c r="P18" s="133">
        <v>2</v>
      </c>
      <c r="Q18" s="133">
        <v>2</v>
      </c>
      <c r="R18" s="134">
        <v>2</v>
      </c>
      <c r="S18" s="130">
        <v>2</v>
      </c>
      <c r="T18" s="133">
        <v>2</v>
      </c>
      <c r="U18" s="134">
        <v>2</v>
      </c>
      <c r="V18" s="130">
        <v>2</v>
      </c>
      <c r="W18" s="133">
        <v>3</v>
      </c>
      <c r="X18" s="133">
        <v>3</v>
      </c>
      <c r="Y18" s="135">
        <v>3</v>
      </c>
    </row>
    <row r="19" spans="1:25" ht="16.2" thickBot="1" x14ac:dyDescent="0.35">
      <c r="A19" s="136" t="s">
        <v>26</v>
      </c>
      <c r="B19" s="137" t="s">
        <v>27</v>
      </c>
      <c r="C19" s="137"/>
      <c r="D19" s="138" t="s">
        <v>27</v>
      </c>
      <c r="F19" s="130">
        <v>76</v>
      </c>
      <c r="G19" s="131">
        <v>80</v>
      </c>
      <c r="H19" s="132">
        <v>1</v>
      </c>
      <c r="I19" s="133">
        <v>1</v>
      </c>
      <c r="J19" s="133">
        <v>1</v>
      </c>
      <c r="K19" s="133">
        <v>1</v>
      </c>
      <c r="L19" s="133">
        <v>2</v>
      </c>
      <c r="M19" s="133">
        <v>2</v>
      </c>
      <c r="N19" s="133">
        <v>2</v>
      </c>
      <c r="O19" s="133">
        <v>2</v>
      </c>
      <c r="P19" s="133">
        <v>2</v>
      </c>
      <c r="Q19" s="133">
        <v>2</v>
      </c>
      <c r="R19" s="134">
        <v>2</v>
      </c>
      <c r="S19" s="130">
        <v>2</v>
      </c>
      <c r="T19" s="133">
        <v>2</v>
      </c>
      <c r="U19" s="134">
        <v>3</v>
      </c>
      <c r="V19" s="130">
        <v>3</v>
      </c>
      <c r="W19" s="133">
        <v>3</v>
      </c>
      <c r="X19" s="133">
        <v>3</v>
      </c>
      <c r="Y19" s="135">
        <v>3</v>
      </c>
    </row>
    <row r="20" spans="1:25" ht="16.2" thickTop="1" x14ac:dyDescent="0.3">
      <c r="B20" s="139"/>
      <c r="C20" s="139"/>
      <c r="F20" s="130">
        <v>81</v>
      </c>
      <c r="G20" s="131">
        <v>85</v>
      </c>
      <c r="H20" s="132">
        <v>1</v>
      </c>
      <c r="I20" s="133">
        <v>1</v>
      </c>
      <c r="J20" s="133">
        <v>1</v>
      </c>
      <c r="K20" s="133">
        <v>2</v>
      </c>
      <c r="L20" s="133">
        <v>2</v>
      </c>
      <c r="M20" s="133">
        <v>2</v>
      </c>
      <c r="N20" s="133">
        <v>2</v>
      </c>
      <c r="O20" s="133">
        <v>2</v>
      </c>
      <c r="P20" s="133">
        <v>2</v>
      </c>
      <c r="Q20" s="133">
        <v>2</v>
      </c>
      <c r="R20" s="134">
        <v>2</v>
      </c>
      <c r="S20" s="130">
        <v>3</v>
      </c>
      <c r="T20" s="133">
        <v>3</v>
      </c>
      <c r="U20" s="134">
        <v>3</v>
      </c>
      <c r="V20" s="130">
        <v>3</v>
      </c>
      <c r="W20" s="133">
        <v>3</v>
      </c>
      <c r="X20" s="133">
        <v>3</v>
      </c>
      <c r="Y20" s="135">
        <v>3</v>
      </c>
    </row>
    <row r="21" spans="1:25" x14ac:dyDescent="0.3">
      <c r="F21" s="130">
        <v>86</v>
      </c>
      <c r="G21" s="131">
        <v>90</v>
      </c>
      <c r="H21" s="132">
        <v>1</v>
      </c>
      <c r="I21" s="133">
        <v>1</v>
      </c>
      <c r="J21" s="133">
        <v>2</v>
      </c>
      <c r="K21" s="133">
        <v>2</v>
      </c>
      <c r="L21" s="133">
        <v>2</v>
      </c>
      <c r="M21" s="133">
        <v>2</v>
      </c>
      <c r="N21" s="133">
        <v>2</v>
      </c>
      <c r="O21" s="133">
        <v>2</v>
      </c>
      <c r="P21" s="133">
        <v>2</v>
      </c>
      <c r="Q21" s="133">
        <v>3</v>
      </c>
      <c r="R21" s="134">
        <v>3</v>
      </c>
      <c r="S21" s="130">
        <v>3</v>
      </c>
      <c r="T21" s="133">
        <v>3</v>
      </c>
      <c r="U21" s="134">
        <v>3</v>
      </c>
      <c r="V21" s="130">
        <v>3</v>
      </c>
      <c r="W21" s="133">
        <v>3</v>
      </c>
      <c r="X21" s="133">
        <v>3</v>
      </c>
      <c r="Y21" s="135">
        <v>3</v>
      </c>
    </row>
    <row r="22" spans="1:25" x14ac:dyDescent="0.3">
      <c r="F22" s="130">
        <v>91</v>
      </c>
      <c r="G22" s="131">
        <v>94</v>
      </c>
      <c r="H22" s="132">
        <v>1</v>
      </c>
      <c r="I22" s="133">
        <v>2</v>
      </c>
      <c r="J22" s="133">
        <v>2</v>
      </c>
      <c r="K22" s="133">
        <v>2</v>
      </c>
      <c r="L22" s="133">
        <v>2</v>
      </c>
      <c r="M22" s="133">
        <v>2</v>
      </c>
      <c r="N22" s="133">
        <v>2</v>
      </c>
      <c r="O22" s="133">
        <v>3</v>
      </c>
      <c r="P22" s="133">
        <v>3</v>
      </c>
      <c r="Q22" s="133">
        <v>3</v>
      </c>
      <c r="R22" s="134">
        <v>3</v>
      </c>
      <c r="S22" s="130">
        <v>3</v>
      </c>
      <c r="T22" s="133">
        <v>3</v>
      </c>
      <c r="U22" s="134">
        <v>3</v>
      </c>
      <c r="V22" s="130">
        <v>3</v>
      </c>
      <c r="W22" s="133">
        <v>3</v>
      </c>
      <c r="X22" s="133">
        <v>3</v>
      </c>
      <c r="Y22" s="135">
        <v>3</v>
      </c>
    </row>
    <row r="23" spans="1:25" x14ac:dyDescent="0.3">
      <c r="F23" s="130">
        <v>95</v>
      </c>
      <c r="G23" s="131">
        <v>97</v>
      </c>
      <c r="H23" s="132">
        <v>2</v>
      </c>
      <c r="I23" s="133">
        <v>2</v>
      </c>
      <c r="J23" s="133">
        <v>2</v>
      </c>
      <c r="K23" s="133">
        <v>2</v>
      </c>
      <c r="L23" s="133">
        <v>2</v>
      </c>
      <c r="M23" s="133">
        <v>3</v>
      </c>
      <c r="N23" s="133">
        <v>3</v>
      </c>
      <c r="O23" s="133">
        <v>3</v>
      </c>
      <c r="P23" s="133">
        <v>3</v>
      </c>
      <c r="Q23" s="133">
        <v>3</v>
      </c>
      <c r="R23" s="134">
        <v>3</v>
      </c>
      <c r="S23" s="130">
        <v>3</v>
      </c>
      <c r="T23" s="133">
        <v>3</v>
      </c>
      <c r="U23" s="134">
        <v>3</v>
      </c>
      <c r="V23" s="130">
        <v>3</v>
      </c>
      <c r="W23" s="133">
        <v>3</v>
      </c>
      <c r="X23" s="133">
        <v>3</v>
      </c>
      <c r="Y23" s="135">
        <v>3</v>
      </c>
    </row>
    <row r="24" spans="1:25" x14ac:dyDescent="0.3">
      <c r="F24" s="130">
        <v>98</v>
      </c>
      <c r="G24" s="131">
        <v>99</v>
      </c>
      <c r="H24" s="132">
        <v>2</v>
      </c>
      <c r="I24" s="133">
        <v>2</v>
      </c>
      <c r="J24" s="133">
        <v>2</v>
      </c>
      <c r="K24" s="133">
        <v>3</v>
      </c>
      <c r="L24" s="133">
        <v>3</v>
      </c>
      <c r="M24" s="133">
        <v>3</v>
      </c>
      <c r="N24" s="133">
        <v>3</v>
      </c>
      <c r="O24" s="133">
        <v>3</v>
      </c>
      <c r="P24" s="133">
        <v>3</v>
      </c>
      <c r="Q24" s="133">
        <v>3</v>
      </c>
      <c r="R24" s="134">
        <v>3</v>
      </c>
      <c r="S24" s="130">
        <v>3</v>
      </c>
      <c r="T24" s="133">
        <v>3</v>
      </c>
      <c r="U24" s="134">
        <v>3</v>
      </c>
      <c r="V24" s="130">
        <v>3</v>
      </c>
      <c r="W24" s="133">
        <v>3</v>
      </c>
      <c r="X24" s="133">
        <v>3</v>
      </c>
      <c r="Y24" s="135">
        <v>3</v>
      </c>
    </row>
    <row r="25" spans="1:25" ht="16.2" thickBot="1" x14ac:dyDescent="0.35">
      <c r="F25" s="140">
        <v>99.1</v>
      </c>
      <c r="G25" s="141">
        <v>100</v>
      </c>
      <c r="H25" s="142">
        <v>3</v>
      </c>
      <c r="I25" s="143">
        <v>3</v>
      </c>
      <c r="J25" s="143">
        <v>3</v>
      </c>
      <c r="K25" s="143">
        <v>3</v>
      </c>
      <c r="L25" s="143">
        <v>3</v>
      </c>
      <c r="M25" s="143">
        <v>3</v>
      </c>
      <c r="N25" s="143">
        <v>3</v>
      </c>
      <c r="O25" s="143">
        <v>3</v>
      </c>
      <c r="P25" s="143">
        <v>3</v>
      </c>
      <c r="Q25" s="143">
        <v>3</v>
      </c>
      <c r="R25" s="144">
        <v>3</v>
      </c>
      <c r="S25" s="145">
        <v>3</v>
      </c>
      <c r="T25" s="143">
        <v>3</v>
      </c>
      <c r="U25" s="144">
        <v>3</v>
      </c>
      <c r="V25" s="145">
        <v>3</v>
      </c>
      <c r="W25" s="143">
        <v>3</v>
      </c>
      <c r="X25" s="143">
        <v>3</v>
      </c>
      <c r="Y25" s="146">
        <v>3</v>
      </c>
    </row>
  </sheetData>
  <conditionalFormatting sqref="H2:Y25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Personal</vt:lpstr>
      <vt:lpstr>Powers</vt:lpstr>
      <vt:lpstr>Equipment</vt:lpstr>
      <vt:lpstr>Resolution</vt:lpstr>
      <vt:lpstr>Personal!Print_Area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Dungeons of Waterdeep PC file</dc:title>
  <dc:creator>© Alexis A. Álvarez 2007</dc:creator>
  <cp:lastModifiedBy>Alexis Álvarez</cp:lastModifiedBy>
  <cp:lastPrinted>2012-11-12T17:29:24Z</cp:lastPrinted>
  <dcterms:created xsi:type="dcterms:W3CDTF">2000-10-24T15:39:59Z</dcterms:created>
  <dcterms:modified xsi:type="dcterms:W3CDTF">2025-03-24T02:00:45Z</dcterms:modified>
</cp:coreProperties>
</file>