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Oghma\"/>
    </mc:Choice>
  </mc:AlternateContent>
  <xr:revisionPtr revIDLastSave="0" documentId="13_ncr:1_{3C5C8618-6682-4409-946A-1907CB0349AA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2" i="5" l="1"/>
  <c r="AB12" i="5" s="1"/>
  <c r="AC12" i="5" s="1"/>
  <c r="W2" i="5" l="1"/>
  <c r="W3" i="5"/>
  <c r="W4" i="5"/>
  <c r="W5" i="5"/>
  <c r="W6" i="5"/>
  <c r="W7" i="5"/>
  <c r="W8" i="5"/>
  <c r="W9" i="5"/>
  <c r="W10" i="5"/>
  <c r="W11" i="5"/>
  <c r="D5" i="5"/>
  <c r="C4" i="5"/>
  <c r="D4" i="5"/>
  <c r="K11" i="9" l="1"/>
  <c r="N11" i="9" s="1"/>
  <c r="J11" i="9"/>
  <c r="E2" i="5"/>
  <c r="D2" i="5"/>
  <c r="C2" i="5"/>
  <c r="E5" i="5"/>
  <c r="L11" i="9" l="1"/>
  <c r="E4" i="5"/>
  <c r="K6" i="9"/>
  <c r="J6" i="9"/>
  <c r="K5" i="9"/>
  <c r="N5" i="9" s="1"/>
  <c r="J5" i="9"/>
  <c r="AB7" i="5"/>
  <c r="AC7" i="5" s="1"/>
  <c r="L6" i="9" l="1"/>
  <c r="L5" i="9"/>
  <c r="AB11" i="5"/>
  <c r="AC11" i="5" s="1"/>
  <c r="AB8" i="5"/>
  <c r="AC8" i="5" s="1"/>
  <c r="C5" i="5" l="1"/>
  <c r="AB2" i="5"/>
  <c r="AC2" i="5" s="1"/>
  <c r="AB5" i="5"/>
  <c r="AC5" i="5" s="1"/>
  <c r="E3" i="1" l="1"/>
  <c r="E6" i="1"/>
  <c r="E2" i="1"/>
  <c r="D8" i="1"/>
  <c r="D10" i="1"/>
  <c r="E10" i="1" s="1"/>
  <c r="K14" i="9" l="1"/>
  <c r="J14" i="9"/>
  <c r="K13" i="9"/>
  <c r="N13" i="9" s="1"/>
  <c r="J13" i="9"/>
  <c r="D7" i="7"/>
  <c r="E7" i="7" s="1"/>
  <c r="D6" i="7"/>
  <c r="E6" i="7" s="1"/>
  <c r="D5" i="7"/>
  <c r="E5" i="7" s="1"/>
  <c r="AB10" i="5"/>
  <c r="AC10" i="5" s="1"/>
  <c r="K10" i="9"/>
  <c r="N10" i="9" s="1"/>
  <c r="J10" i="9"/>
  <c r="K9" i="9"/>
  <c r="N9" i="9" s="1"/>
  <c r="J9" i="9"/>
  <c r="K8" i="9"/>
  <c r="N8" i="9" s="1"/>
  <c r="J8" i="9"/>
  <c r="K7" i="9"/>
  <c r="N7" i="9" s="1"/>
  <c r="J7" i="9"/>
  <c r="J12" i="9"/>
  <c r="K12" i="9"/>
  <c r="AB9" i="5"/>
  <c r="AC9" i="5" s="1"/>
  <c r="AB6" i="5"/>
  <c r="AC6" i="5" s="1"/>
  <c r="E2" i="9"/>
  <c r="E3" i="9"/>
  <c r="E4" i="9"/>
  <c r="L13" i="9" l="1"/>
  <c r="L14" i="9"/>
  <c r="L8" i="9"/>
  <c r="L9" i="9"/>
  <c r="L10" i="9"/>
  <c r="L7" i="9"/>
  <c r="L12" i="9"/>
  <c r="J2" i="10"/>
  <c r="K2" i="10" s="1"/>
  <c r="J3" i="10"/>
  <c r="K3" i="10" s="1"/>
  <c r="J4" i="10"/>
  <c r="K4" i="10" s="1"/>
  <c r="J5" i="10"/>
  <c r="K5" i="10" s="1"/>
  <c r="L4" i="4" l="1"/>
  <c r="AB3" i="5" l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L2" i="9" l="1"/>
  <c r="L4" i="9"/>
  <c r="J12" i="10"/>
  <c r="K12" i="10" s="1"/>
  <c r="M12" i="10" s="1"/>
  <c r="E5" i="1" l="1"/>
  <c r="AB4" i="5"/>
  <c r="AC4" i="5" s="1"/>
  <c r="E4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F6B7EC8D-A360-4366-AE51-EC3D10FA3DD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A8A6683B-B59A-439C-9D15-5483415D96B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4" authorId="0" shapeId="0" xr:uid="{98D9E0B8-1EF1-4ABE-9822-58926BFF690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0E9BDFCD-A7A0-4016-A5F8-CD79DD1B0EA1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<sst xmlns="http://schemas.openxmlformats.org/spreadsheetml/2006/main" count="332" uniqueCount="153">
  <si>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</si>
  <si>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</si>
  <si>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</si>
  <si>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</si>
  <si>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</si>
  <si>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</si>
  <si>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</si>
  <si>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</si>
  <si>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</si>
  <si>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</si>
  <si>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</si>
  <si>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</si>
  <si>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</si>
  <si>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</si>
  <si>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</si>
  <si>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</si>
  <si>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</si>
  <si>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</si>
  <si>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</si>
  <si>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</si>
  <si>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</si>
  <si>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</si>
  <si>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</si>
  <si>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</si>
  <si>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</si>
  <si>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</si>
  <si>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</si>
  <si>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</si>
  <si>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</si>
  <si>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</si>
  <si>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</si>
  <si>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</si>
  <si>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</si>
  <si>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</si>
  <si>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</si>
  <si>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</si>
  <si>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</si>
  <si>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</si>
  <si>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</si>
  <si>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</si>
  <si>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</si>
  <si>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</si>
  <si>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</si>
  <si>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</si>
  <si>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</si>
  <si>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</si>
  <si>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</si>
  <si>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</si>
  <si>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</si>
  <si>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</si>
  <si>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</si>
  <si>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</si>
  <si>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</si>
  <si>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</si>
  <si>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</si>
  <si>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</si>
  <si>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</si>
  <si>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</si>
  <si>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</si>
  <si>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</si>
  <si>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</si>
  <si>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</si>
  <si>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</si>
  <si>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</si>
  <si>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</si>
  <si>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</si>
  <si>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</si>
  <si>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</si>
  <si>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</si>
  <si>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</si>
  <si>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</si>
  <si>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</si>
  <si>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</si>
  <si>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</si>
  <si>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</si>
  <si>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</si>
  <si>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</si>
  <si>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</si>
  <si>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</si>
  <si>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</si>
  <si>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</si>
  <si>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</si>
  <si>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</si>
  <si>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</si>
  <si>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</si>
  <si>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</si>
  <si>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</si>
  <si>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</si>
  <si>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</si>
  <si>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</si>
  <si>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</si>
  <si>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</si>
  <si>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</si>
  <si>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</si>
  <si>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</si>
  <si>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</si>
  <si>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</si>
  <si>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</si>
  <si>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</si>
  <si>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</si>
  <si>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</si>
  <si>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</si>
  <si>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</si>
  <si>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</si>
  <si>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</si>
  <si>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</si>
  <si>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</si>
  <si>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</si>
  <si>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</si>
  <si>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</si>
  <si>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</si>
  <si>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</si>
  <si>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Imm</t>
  </si>
  <si>
    <t>Divine Favor</t>
  </si>
  <si>
    <t>Spiritual Weapon</t>
  </si>
  <si>
    <t>Ape</t>
  </si>
  <si>
    <t>Claw 1</t>
  </si>
  <si>
    <t>Claw 2</t>
  </si>
  <si>
    <t>1d6+5</t>
  </si>
  <si>
    <t>Shield of Faith</t>
  </si>
  <si>
    <t>Banshee</t>
  </si>
  <si>
    <t>Sebenzi</t>
  </si>
  <si>
    <t>Artemis</t>
  </si>
  <si>
    <t>Favored Soul of Oghma</t>
  </si>
  <si>
    <t>Cleric of Oghma</t>
  </si>
  <si>
    <t>Urban Ranger</t>
  </si>
  <si>
    <t>Bison</t>
  </si>
  <si>
    <t>Dire Badger</t>
  </si>
  <si>
    <t>Claw</t>
  </si>
  <si>
    <t>1d4+2</t>
  </si>
  <si>
    <t>Diabolist Thug</t>
  </si>
  <si>
    <t>Diabolist Thugs</t>
  </si>
  <si>
    <t>MW Sap</t>
  </si>
  <si>
    <t>1d3 nonlethal</t>
  </si>
  <si>
    <t>Kukri</t>
  </si>
  <si>
    <t>1d6+1</t>
  </si>
  <si>
    <t>Light Crossbow</t>
  </si>
  <si>
    <t>1d8</t>
  </si>
  <si>
    <t>Light Mace</t>
  </si>
  <si>
    <t>1d4+1</t>
  </si>
  <si>
    <t>Heavy Crossbow</t>
  </si>
  <si>
    <t>1d10</t>
  </si>
  <si>
    <t>Diabolist Thug 1</t>
  </si>
  <si>
    <t>Diabolist Thug 2</t>
  </si>
  <si>
    <t>Diabolist Thug 3</t>
  </si>
  <si>
    <t>Diabolist Thug 4</t>
  </si>
  <si>
    <t>Diabolist Thug 5</t>
  </si>
  <si>
    <t>Thug 1</t>
  </si>
  <si>
    <t>Thug 2</t>
  </si>
  <si>
    <t>Thug 3</t>
  </si>
  <si>
    <t>Thug 4</t>
  </si>
  <si>
    <t>Thug 5</t>
  </si>
  <si>
    <t>AI controlled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</si>
</sst>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FF99"/>
      <color rgb="FFCCFFCC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16</c:v>
                </c:pt>
                <c:pt idx="7">
                  <c:v>11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25</c:v>
                </c:pt>
                <c:pt idx="8">
                  <c:v>33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13</c:v>
                </c:pt>
                <c:pt idx="3">
                  <c:v>23</c:v>
                </c:pt>
                <c:pt idx="4">
                  <c:v>17</c:v>
                </c:pt>
                <c:pt idx="5">
                  <c:v>35</c:v>
                </c:pt>
                <c:pt idx="6">
                  <c:v>30</c:v>
                </c:pt>
                <c:pt idx="7">
                  <c:v>44</c:v>
                </c:pt>
                <c:pt idx="8">
                  <c:v>52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14</c:v>
                </c:pt>
                <c:pt idx="2">
                  <c:v>11</c:v>
                </c:pt>
                <c:pt idx="3">
                  <c:v>21</c:v>
                </c:pt>
                <c:pt idx="4">
                  <c:v>25</c:v>
                </c:pt>
                <c:pt idx="5">
                  <c:v>40</c:v>
                </c:pt>
                <c:pt idx="6">
                  <c:v>44</c:v>
                </c:pt>
                <c:pt idx="7">
                  <c:v>24</c:v>
                </c:pt>
                <c:pt idx="8">
                  <c:v>47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35</c:v>
                </c:pt>
                <c:pt idx="5">
                  <c:v>44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49</c:v>
                </c:pt>
                <c:pt idx="3">
                  <c:v>59</c:v>
                </c:pt>
                <c:pt idx="4">
                  <c:v>30</c:v>
                </c:pt>
                <c:pt idx="5">
                  <c:v>66</c:v>
                </c:pt>
                <c:pt idx="6">
                  <c:v>56</c:v>
                </c:pt>
                <c:pt idx="7">
                  <c:v>105</c:v>
                </c:pt>
                <c:pt idx="8">
                  <c:v>77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12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18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15</c:v>
                </c:pt>
                <c:pt idx="2">
                  <c:v>29</c:v>
                </c:pt>
                <c:pt idx="3">
                  <c:v>35</c:v>
                </c:pt>
                <c:pt idx="4">
                  <c:v>40</c:v>
                </c:pt>
                <c:pt idx="5">
                  <c:v>44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20</c:v>
                </c:pt>
                <c:pt idx="3">
                  <c:v>30</c:v>
                </c:pt>
                <c:pt idx="4">
                  <c:v>44</c:v>
                </c:pt>
                <c:pt idx="5">
                  <c:v>47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11</c:v>
                </c:pt>
                <c:pt idx="2">
                  <c:v>25</c:v>
                </c:pt>
                <c:pt idx="3">
                  <c:v>44</c:v>
                </c:pt>
                <c:pt idx="4">
                  <c:v>24</c:v>
                </c:pt>
                <c:pt idx="5">
                  <c:v>42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22</c:v>
                </c:pt>
                <c:pt idx="1">
                  <c:v>24</c:v>
                </c:pt>
                <c:pt idx="2">
                  <c:v>33</c:v>
                </c:pt>
                <c:pt idx="3">
                  <c:v>52</c:v>
                </c:pt>
                <c:pt idx="4">
                  <c:v>47</c:v>
                </c:pt>
                <c:pt idx="5">
                  <c:v>35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23</c:v>
                </c:pt>
                <c:pt idx="2">
                  <c:v>41</c:v>
                </c:pt>
                <c:pt idx="3">
                  <c:v>41</c:v>
                </c:pt>
                <c:pt idx="4">
                  <c:v>71</c:v>
                </c:pt>
                <c:pt idx="5">
                  <c:v>70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16</c:v>
                </c:pt>
                <c:pt idx="7">
                  <c:v>11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25</c:v>
                </c:pt>
                <c:pt idx="8">
                  <c:v>33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13</c:v>
                </c:pt>
                <c:pt idx="3">
                  <c:v>23</c:v>
                </c:pt>
                <c:pt idx="4">
                  <c:v>17</c:v>
                </c:pt>
                <c:pt idx="5">
                  <c:v>35</c:v>
                </c:pt>
                <c:pt idx="6">
                  <c:v>30</c:v>
                </c:pt>
                <c:pt idx="7">
                  <c:v>44</c:v>
                </c:pt>
                <c:pt idx="8">
                  <c:v>52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14</c:v>
                </c:pt>
                <c:pt idx="2">
                  <c:v>11</c:v>
                </c:pt>
                <c:pt idx="3">
                  <c:v>21</c:v>
                </c:pt>
                <c:pt idx="4">
                  <c:v>25</c:v>
                </c:pt>
                <c:pt idx="5">
                  <c:v>40</c:v>
                </c:pt>
                <c:pt idx="6">
                  <c:v>44</c:v>
                </c:pt>
                <c:pt idx="7">
                  <c:v>24</c:v>
                </c:pt>
                <c:pt idx="8">
                  <c:v>47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35</c:v>
                </c:pt>
                <c:pt idx="5">
                  <c:v>44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49</c:v>
                </c:pt>
                <c:pt idx="3">
                  <c:v>59</c:v>
                </c:pt>
                <c:pt idx="4">
                  <c:v>30</c:v>
                </c:pt>
                <c:pt idx="5">
                  <c:v>66</c:v>
                </c:pt>
                <c:pt idx="6">
                  <c:v>56</c:v>
                </c:pt>
                <c:pt idx="7">
                  <c:v>105</c:v>
                </c:pt>
                <c:pt idx="8">
                  <c:v>77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5.39843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19.8984375" style="42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101" t="s">
        <v>131</v>
      </c>
      <c r="B2" s="101">
        <v>2</v>
      </c>
      <c r="C2" s="43">
        <v>3</v>
      </c>
      <c r="D2" s="44">
        <v>14</v>
      </c>
      <c r="E2" s="43">
        <f>SUM(C2:D2)</f>
        <v>17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62" t="s">
        <v>121</v>
      </c>
      <c r="B3" s="62">
        <v>1</v>
      </c>
      <c r="C3" s="43">
        <v>0</v>
      </c>
      <c r="D3" s="44">
        <v>16</v>
      </c>
      <c r="E3" s="43">
        <f>SUM(C3:D3)</f>
        <v>16</v>
      </c>
      <c r="F3" s="43" t="s">
        <v>5</v>
      </c>
      <c r="H3" s="66" t="s">
        <v>122</v>
      </c>
      <c r="I3" s="62">
        <v>5</v>
      </c>
      <c r="J3" s="67" t="s">
        <v>123</v>
      </c>
      <c r="L3" s="114" t="s">
        <v>131</v>
      </c>
      <c r="M3" s="101">
        <v>3</v>
      </c>
      <c r="N3" s="115" t="s">
        <v>152</v>
      </c>
    </row>
    <row r="4" spans="1:14" x14ac:dyDescent="0.3">
      <c r="A4" s="62" t="s">
        <v>120</v>
      </c>
      <c r="B4" s="62">
        <v>1</v>
      </c>
      <c r="C4" s="43">
        <v>3</v>
      </c>
      <c r="D4" s="44">
        <v>11</v>
      </c>
      <c r="E4" s="43">
        <f>SUM(C4:D4)</f>
        <v>14</v>
      </c>
      <c r="F4" s="43" t="s">
        <v>5</v>
      </c>
      <c r="H4" s="66" t="s">
        <v>120</v>
      </c>
      <c r="I4" s="62">
        <v>5</v>
      </c>
      <c r="J4" s="67" t="s">
        <v>125</v>
      </c>
      <c r="L4" s="114"/>
      <c r="M4" s="101"/>
      <c r="N4" s="115"/>
    </row>
    <row r="5" spans="1:14" x14ac:dyDescent="0.3">
      <c r="A5" s="62" t="s">
        <v>109</v>
      </c>
      <c r="B5" s="62">
        <v>1</v>
      </c>
      <c r="C5" s="43">
        <v>2</v>
      </c>
      <c r="D5" s="44">
        <v>3</v>
      </c>
      <c r="E5" s="43">
        <f>SUM(C5:D5)</f>
        <v>5</v>
      </c>
      <c r="F5" s="43" t="s">
        <v>5</v>
      </c>
      <c r="H5" s="66" t="s">
        <v>109</v>
      </c>
      <c r="I5" s="62">
        <v>6</v>
      </c>
      <c r="J5" s="67" t="s">
        <v>110</v>
      </c>
      <c r="L5" s="114"/>
      <c r="M5" s="101"/>
      <c r="N5" s="115"/>
    </row>
    <row r="6" spans="1:14" ht="16.2" thickBot="1" x14ac:dyDescent="0.35">
      <c r="A6" s="62" t="s">
        <v>122</v>
      </c>
      <c r="B6" s="62">
        <v>1</v>
      </c>
      <c r="C6" s="43">
        <v>1</v>
      </c>
      <c r="D6" s="44">
        <v>1</v>
      </c>
      <c r="E6" s="43">
        <f>SUM(C6:D6)</f>
        <v>2</v>
      </c>
      <c r="F6" s="43" t="s">
        <v>5</v>
      </c>
      <c r="H6" s="191" t="s">
        <v>121</v>
      </c>
      <c r="I6" s="192">
        <v>5</v>
      </c>
      <c r="J6" s="193" t="s">
        <v>124</v>
      </c>
      <c r="L6" s="141"/>
      <c r="M6" s="142"/>
      <c r="N6" s="143"/>
    </row>
    <row r="7" spans="1:14" x14ac:dyDescent="0.3">
      <c r="H7" s="68" t="s">
        <v>21</v>
      </c>
      <c r="I7" s="165">
        <f>SUM(I3:I6)</f>
        <v>21</v>
      </c>
      <c r="J7" s="144" t="str">
        <f>CONCATENATE("Average Level: ",ROUND(AVERAGE(I3:I6),0))</f>
        <v>Average Level: 5</v>
      </c>
      <c r="L7" s="116" t="s">
        <v>21</v>
      </c>
      <c r="M7" s="134">
        <f>SUM(M3:M6)</f>
        <v>3</v>
      </c>
      <c r="N7" s="145" t="str">
        <f>CONCATENATE("Average Level: ",ROUND(AVERAGE(M3:M6),0))</f>
        <v>Average Level: 3</v>
      </c>
    </row>
    <row r="8" spans="1:14" x14ac:dyDescent="0.3">
      <c r="D8" s="44">
        <f ca="1">RANDBETWEEN(1,20)</f>
        <v>6</v>
      </c>
      <c r="H8" s="68" t="s">
        <v>22</v>
      </c>
      <c r="I8" s="165">
        <f>COUNT(I3:I6)</f>
        <v>4</v>
      </c>
      <c r="J8" s="69"/>
      <c r="L8" s="116" t="s">
        <v>92</v>
      </c>
      <c r="M8" s="117">
        <f>AVERAGE(M3:M6)</f>
        <v>3</v>
      </c>
      <c r="N8" s="115"/>
    </row>
    <row r="9" spans="1:14" ht="16.2" thickBot="1" x14ac:dyDescent="0.35">
      <c r="H9" s="68" t="s">
        <v>24</v>
      </c>
      <c r="I9" s="166">
        <f>I7/4</f>
        <v>5.25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A10" s="56"/>
      <c r="B10" s="56">
        <v>1</v>
      </c>
      <c r="C10" s="43">
        <v>3</v>
      </c>
      <c r="D10" s="44">
        <f ca="1">RANDBETWEEN(1,20)</f>
        <v>5</v>
      </c>
      <c r="E10" s="43">
        <f ca="1">SUM(C10:D10)</f>
        <v>8</v>
      </c>
      <c r="F10" s="43" t="s">
        <v>5</v>
      </c>
      <c r="H10" s="70" t="s">
        <v>26</v>
      </c>
      <c r="I10" s="71">
        <f>I9*2</f>
        <v>10.5</v>
      </c>
      <c r="J10" s="72" t="s">
        <v>27</v>
      </c>
    </row>
    <row r="11" spans="1:14" ht="16.2" thickTop="1" x14ac:dyDescent="0.3">
      <c r="L11" s="74" t="s">
        <v>28</v>
      </c>
      <c r="M11" s="75">
        <f>I9</f>
        <v>5.25</v>
      </c>
      <c r="N11" s="73"/>
    </row>
    <row r="12" spans="1:14" x14ac:dyDescent="0.3">
      <c r="L12" s="74" t="s">
        <v>29</v>
      </c>
      <c r="M12" s="75">
        <f>I10</f>
        <v>10.5</v>
      </c>
      <c r="N12" s="73"/>
    </row>
    <row r="13" spans="1:14" x14ac:dyDescent="0.3">
      <c r="L13" s="74" t="s">
        <v>30</v>
      </c>
      <c r="M13" s="75">
        <f>I7</f>
        <v>21</v>
      </c>
      <c r="N13" s="73"/>
    </row>
    <row r="15" spans="1:14" x14ac:dyDescent="0.3">
      <c r="L15" s="76" t="s">
        <v>31</v>
      </c>
      <c r="M15" s="75">
        <f>M7</f>
        <v>3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76" t="s">
        <v>109</v>
      </c>
      <c r="B2" s="82" t="s">
        <v>119</v>
      </c>
      <c r="C2" s="82"/>
      <c r="D2" s="52"/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0</v>
      </c>
      <c r="K2" s="82">
        <f t="shared" ref="K2" si="1">J2+C2</f>
        <v>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76" t="s">
        <v>109</v>
      </c>
      <c r="B3" s="52" t="s">
        <v>113</v>
      </c>
      <c r="C3" s="52"/>
      <c r="D3" s="52"/>
      <c r="E3" s="53" t="s">
        <v>79</v>
      </c>
      <c r="F3" s="137" t="s">
        <v>79</v>
      </c>
      <c r="G3" s="53" t="s">
        <v>79</v>
      </c>
      <c r="H3" s="53" t="s">
        <v>79</v>
      </c>
      <c r="I3" s="52">
        <v>10</v>
      </c>
      <c r="J3" s="52">
        <f>IF($E3="þ",$D3,IF($F3="þ",($D3*10),IF($G3="þ",($D3*100),IF($H3="þ",($D3*600),$I3))))</f>
        <v>10</v>
      </c>
      <c r="K3" s="52">
        <f t="shared" ref="K3:K4" si="3">J3+C3</f>
        <v>10</v>
      </c>
      <c r="L3" s="53" t="s">
        <v>79</v>
      </c>
      <c r="M3" s="54" t="str">
        <f t="shared" si="2"/>
        <v/>
      </c>
    </row>
    <row r="4" spans="1:20" ht="16.8" x14ac:dyDescent="0.3">
      <c r="A4" s="176" t="s">
        <v>109</v>
      </c>
      <c r="B4" s="52" t="s">
        <v>114</v>
      </c>
      <c r="C4" s="52"/>
      <c r="D4" s="52"/>
      <c r="E4" s="137" t="s">
        <v>103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76" t="s">
        <v>109</v>
      </c>
      <c r="B5" s="52" t="s">
        <v>111</v>
      </c>
      <c r="C5" s="52"/>
      <c r="D5" s="52"/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120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120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120</v>
      </c>
      <c r="B8" s="133"/>
      <c r="C8" s="52"/>
      <c r="D8" s="52"/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2" t="s">
        <v>109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2" t="s">
        <v>109</v>
      </c>
      <c r="B10" s="133"/>
      <c r="C10" s="52"/>
      <c r="D10" s="52"/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2" t="s">
        <v>109</v>
      </c>
      <c r="B11" s="133"/>
      <c r="C11" s="52"/>
      <c r="D11" s="52"/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1" t="s">
        <v>121</v>
      </c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1" t="s">
        <v>121</v>
      </c>
      <c r="B13" s="133"/>
      <c r="C13" s="52"/>
      <c r="D13" s="52"/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1" t="s">
        <v>121</v>
      </c>
      <c r="B14" s="133"/>
      <c r="C14" s="52"/>
      <c r="D14" s="52"/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showGridLines="0" zoomScaleNormal="100" workbookViewId="0">
      <pane ySplit="1" topLeftCell="A2" activePane="bottomLeft" state="frozen"/>
      <selection pane="bottomLeft" activeCell="A7" sqref="A7"/>
    </sheetView>
  </sheetViews>
  <sheetFormatPr defaultRowHeight="15.6" x14ac:dyDescent="0.3"/>
  <cols>
    <col min="1" max="1" width="15.296875" style="47" bestFit="1" customWidth="1"/>
    <col min="2" max="2" width="14.6992187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85" t="s">
        <v>115</v>
      </c>
      <c r="B2" s="60" t="s">
        <v>116</v>
      </c>
      <c r="C2" s="43" t="s">
        <v>118</v>
      </c>
      <c r="D2" s="102" t="s">
        <v>79</v>
      </c>
      <c r="E2" s="101">
        <f t="shared" ref="E2:E4" si="0">3-1</f>
        <v>2</v>
      </c>
      <c r="F2" s="100">
        <v>5</v>
      </c>
      <c r="G2" s="99">
        <v>3</v>
      </c>
      <c r="H2" s="43">
        <v>0</v>
      </c>
      <c r="I2" s="43">
        <v>0</v>
      </c>
      <c r="J2" s="43">
        <f>IF(D2="þ",SUM(E2,G2:I2),SUM(E2,F2,H2,I2))</f>
        <v>7</v>
      </c>
      <c r="K2" s="44">
        <f ca="1">RANDBETWEEN(1,20)</f>
        <v>10</v>
      </c>
      <c r="L2" s="43">
        <f ca="1">SUM(J2:K2)</f>
        <v>17</v>
      </c>
      <c r="M2" s="56">
        <v>20</v>
      </c>
      <c r="N2" s="58" t="str">
        <f t="shared" ref="N2" ca="1" si="1">IF(K2&gt;(M2-1),"þ","ý")</f>
        <v>ý</v>
      </c>
      <c r="O2" s="140"/>
    </row>
    <row r="3" spans="1:15" x14ac:dyDescent="0.3">
      <c r="A3" s="185" t="s">
        <v>115</v>
      </c>
      <c r="B3" s="60" t="s">
        <v>117</v>
      </c>
      <c r="C3" s="43" t="s">
        <v>118</v>
      </c>
      <c r="D3" s="102" t="s">
        <v>79</v>
      </c>
      <c r="E3" s="101">
        <f t="shared" si="0"/>
        <v>2</v>
      </c>
      <c r="F3" s="100">
        <v>5</v>
      </c>
      <c r="G3" s="99">
        <v>3</v>
      </c>
      <c r="H3" s="43">
        <v>0</v>
      </c>
      <c r="I3" s="43">
        <v>0</v>
      </c>
      <c r="J3" s="43">
        <f>IF(D3="þ",SUM(E3,G3:I3),SUM(E3,F3,H3,I3))</f>
        <v>7</v>
      </c>
      <c r="K3" s="44">
        <f ca="1">RANDBETWEEN(1,20)</f>
        <v>10</v>
      </c>
      <c r="L3" s="43">
        <f ca="1">SUM(J3:K3)</f>
        <v>17</v>
      </c>
      <c r="M3" s="56">
        <v>20</v>
      </c>
      <c r="N3" s="58" t="str">
        <f t="shared" ref="N3" ca="1" si="2">IF(K3&gt;(M3-1),"þ","ý")</f>
        <v>ý</v>
      </c>
      <c r="O3" s="140"/>
    </row>
    <row r="4" spans="1:15" x14ac:dyDescent="0.3">
      <c r="A4" s="186" t="s">
        <v>115</v>
      </c>
      <c r="B4" s="45" t="s">
        <v>104</v>
      </c>
      <c r="C4" s="45" t="s">
        <v>104</v>
      </c>
      <c r="D4" s="98" t="s">
        <v>79</v>
      </c>
      <c r="E4" s="97">
        <f t="shared" si="0"/>
        <v>2</v>
      </c>
      <c r="F4" s="96">
        <v>10</v>
      </c>
      <c r="G4" s="95">
        <v>3</v>
      </c>
      <c r="H4" s="45">
        <v>0</v>
      </c>
      <c r="I4" s="45">
        <v>0</v>
      </c>
      <c r="J4" s="45">
        <f t="shared" ref="J4" si="3">IF(D4="þ",SUM(E4,G4:I4),SUM(E4,F4,H4,I4))</f>
        <v>12</v>
      </c>
      <c r="K4" s="46">
        <f t="shared" ref="K4" ca="1" si="4">RANDBETWEEN(1,20)</f>
        <v>11</v>
      </c>
      <c r="L4" s="45">
        <f t="shared" ref="L4" ca="1" si="5">SUM(J4:K4)</f>
        <v>23</v>
      </c>
      <c r="M4" s="57" t="s">
        <v>106</v>
      </c>
      <c r="N4" s="178" t="s">
        <v>106</v>
      </c>
      <c r="O4" s="153"/>
    </row>
    <row r="5" spans="1:15" x14ac:dyDescent="0.3">
      <c r="A5" s="185" t="s">
        <v>127</v>
      </c>
      <c r="B5" s="60" t="s">
        <v>128</v>
      </c>
      <c r="C5" s="43" t="s">
        <v>129</v>
      </c>
      <c r="D5" s="102" t="s">
        <v>79</v>
      </c>
      <c r="E5" s="101">
        <v>2</v>
      </c>
      <c r="F5" s="100">
        <v>2</v>
      </c>
      <c r="G5" s="99">
        <v>3</v>
      </c>
      <c r="H5" s="43">
        <v>0</v>
      </c>
      <c r="I5" s="43">
        <v>0</v>
      </c>
      <c r="J5" s="43">
        <f>IF(D5="þ",SUM(E5,G5:I5),SUM(E5,F5,H5,I5))</f>
        <v>4</v>
      </c>
      <c r="K5" s="44">
        <f ca="1">RANDBETWEEN(1,20)</f>
        <v>9</v>
      </c>
      <c r="L5" s="43">
        <f ca="1">SUM(J5:K5)</f>
        <v>13</v>
      </c>
      <c r="M5" s="56">
        <v>20</v>
      </c>
      <c r="N5" s="58" t="str">
        <f t="shared" ref="N5" ca="1" si="6">IF(K5&gt;(M5-1),"þ","ý")</f>
        <v>ý</v>
      </c>
      <c r="O5" s="140"/>
    </row>
    <row r="6" spans="1:15" x14ac:dyDescent="0.3">
      <c r="A6" s="186" t="s">
        <v>127</v>
      </c>
      <c r="B6" s="45" t="s">
        <v>104</v>
      </c>
      <c r="C6" s="45" t="s">
        <v>104</v>
      </c>
      <c r="D6" s="98" t="s">
        <v>79</v>
      </c>
      <c r="E6" s="97">
        <v>2</v>
      </c>
      <c r="F6" s="96">
        <v>2</v>
      </c>
      <c r="G6" s="95">
        <v>3</v>
      </c>
      <c r="H6" s="45">
        <v>0</v>
      </c>
      <c r="I6" s="45">
        <v>0</v>
      </c>
      <c r="J6" s="45">
        <f t="shared" ref="J6" si="7">IF(D6="þ",SUM(E6,G6:I6),SUM(E6,F6,H6,I6))</f>
        <v>4</v>
      </c>
      <c r="K6" s="46">
        <f t="shared" ref="K6" ca="1" si="8">RANDBETWEEN(1,20)</f>
        <v>11</v>
      </c>
      <c r="L6" s="45">
        <f t="shared" ref="L6" ca="1" si="9">SUM(J6:K6)</f>
        <v>15</v>
      </c>
      <c r="M6" s="57" t="s">
        <v>106</v>
      </c>
      <c r="N6" s="178" t="s">
        <v>106</v>
      </c>
      <c r="O6" s="153"/>
    </row>
    <row r="7" spans="1:15" x14ac:dyDescent="0.3">
      <c r="A7" s="101" t="s">
        <v>142</v>
      </c>
      <c r="B7" s="60" t="s">
        <v>132</v>
      </c>
      <c r="C7" s="43" t="s">
        <v>133</v>
      </c>
      <c r="D7" s="102" t="s">
        <v>79</v>
      </c>
      <c r="E7" s="101">
        <v>2</v>
      </c>
      <c r="F7" s="100">
        <v>1</v>
      </c>
      <c r="G7" s="99">
        <v>0</v>
      </c>
      <c r="H7" s="43">
        <v>0</v>
      </c>
      <c r="I7" s="43">
        <v>1</v>
      </c>
      <c r="J7" s="43">
        <f t="shared" ref="J7:J10" si="10">IF(D7="þ",SUM(E7,G7:I7),SUM(E7,F7,H7,I7))</f>
        <v>4</v>
      </c>
      <c r="K7" s="44">
        <f t="shared" ref="K7:K11" ca="1" si="11">RANDBETWEEN(1,20)</f>
        <v>3</v>
      </c>
      <c r="L7" s="43">
        <f t="shared" ref="L7:L10" ca="1" si="12">SUM(J7:K7)</f>
        <v>7</v>
      </c>
      <c r="M7" s="56">
        <v>20</v>
      </c>
      <c r="N7" s="58" t="str">
        <f t="shared" ref="N7:N10" ca="1" si="13">IF(K7&gt;(M7-1),"þ","ý")</f>
        <v>ý</v>
      </c>
      <c r="O7" s="140"/>
    </row>
    <row r="8" spans="1:15" x14ac:dyDescent="0.3">
      <c r="A8" s="101" t="s">
        <v>143</v>
      </c>
      <c r="B8" s="60" t="s">
        <v>134</v>
      </c>
      <c r="C8" s="43" t="s">
        <v>139</v>
      </c>
      <c r="D8" s="102" t="s">
        <v>79</v>
      </c>
      <c r="E8" s="101">
        <v>2</v>
      </c>
      <c r="F8" s="100">
        <v>1</v>
      </c>
      <c r="G8" s="99">
        <v>0</v>
      </c>
      <c r="H8" s="43">
        <v>0</v>
      </c>
      <c r="I8" s="43">
        <v>0</v>
      </c>
      <c r="J8" s="43">
        <f t="shared" si="10"/>
        <v>3</v>
      </c>
      <c r="K8" s="44">
        <f t="shared" ca="1" si="11"/>
        <v>2</v>
      </c>
      <c r="L8" s="43">
        <f t="shared" ca="1" si="12"/>
        <v>5</v>
      </c>
      <c r="M8" s="56">
        <v>20</v>
      </c>
      <c r="N8" s="58" t="str">
        <f t="shared" ca="1" si="13"/>
        <v>ý</v>
      </c>
      <c r="O8" s="140"/>
    </row>
    <row r="9" spans="1:15" x14ac:dyDescent="0.3">
      <c r="A9" s="101" t="s">
        <v>144</v>
      </c>
      <c r="B9" s="60" t="s">
        <v>138</v>
      </c>
      <c r="C9" s="43" t="s">
        <v>135</v>
      </c>
      <c r="D9" s="102" t="s">
        <v>79</v>
      </c>
      <c r="E9" s="101">
        <v>2</v>
      </c>
      <c r="F9" s="100">
        <v>1</v>
      </c>
      <c r="G9" s="99">
        <v>0</v>
      </c>
      <c r="H9" s="43">
        <v>0</v>
      </c>
      <c r="I9" s="43">
        <v>0</v>
      </c>
      <c r="J9" s="43">
        <f t="shared" si="10"/>
        <v>3</v>
      </c>
      <c r="K9" s="44">
        <f t="shared" ca="1" si="11"/>
        <v>14</v>
      </c>
      <c r="L9" s="43">
        <f t="shared" ca="1" si="12"/>
        <v>17</v>
      </c>
      <c r="M9" s="56">
        <v>20</v>
      </c>
      <c r="N9" s="58" t="str">
        <f t="shared" ca="1" si="13"/>
        <v>ý</v>
      </c>
      <c r="O9" s="140"/>
    </row>
    <row r="10" spans="1:15" x14ac:dyDescent="0.3">
      <c r="A10" s="101" t="s">
        <v>145</v>
      </c>
      <c r="B10" s="60" t="s">
        <v>136</v>
      </c>
      <c r="C10" s="43" t="s">
        <v>137</v>
      </c>
      <c r="D10" s="102" t="s">
        <v>79</v>
      </c>
      <c r="E10" s="101">
        <v>2</v>
      </c>
      <c r="F10" s="100">
        <v>1</v>
      </c>
      <c r="G10" s="99">
        <v>0</v>
      </c>
      <c r="H10" s="43">
        <v>0</v>
      </c>
      <c r="I10" s="43">
        <v>0</v>
      </c>
      <c r="J10" s="43">
        <f t="shared" si="10"/>
        <v>3</v>
      </c>
      <c r="K10" s="44">
        <f t="shared" ca="1" si="11"/>
        <v>13</v>
      </c>
      <c r="L10" s="43">
        <f t="shared" ca="1" si="12"/>
        <v>16</v>
      </c>
      <c r="M10" s="56">
        <v>20</v>
      </c>
      <c r="N10" s="58" t="str">
        <f t="shared" ca="1" si="13"/>
        <v>ý</v>
      </c>
      <c r="O10" s="140"/>
    </row>
    <row r="11" spans="1:15" x14ac:dyDescent="0.3">
      <c r="A11" s="101" t="s">
        <v>146</v>
      </c>
      <c r="B11" s="60" t="s">
        <v>140</v>
      </c>
      <c r="C11" s="43" t="s">
        <v>141</v>
      </c>
      <c r="D11" s="102" t="s">
        <v>79</v>
      </c>
      <c r="E11" s="101">
        <v>2</v>
      </c>
      <c r="F11" s="100">
        <v>1</v>
      </c>
      <c r="G11" s="99">
        <v>0</v>
      </c>
      <c r="H11" s="43">
        <v>0</v>
      </c>
      <c r="I11" s="43">
        <v>0</v>
      </c>
      <c r="J11" s="43">
        <f t="shared" ref="J11" si="14">IF(D11="þ",SUM(E11,G11:I11),SUM(E11,F11,H11,I11))</f>
        <v>3</v>
      </c>
      <c r="K11" s="44">
        <f t="shared" ca="1" si="11"/>
        <v>12</v>
      </c>
      <c r="L11" s="43">
        <f t="shared" ref="L11" ca="1" si="15">SUM(J11:K11)</f>
        <v>15</v>
      </c>
      <c r="M11" s="56">
        <v>20</v>
      </c>
      <c r="N11" s="58" t="str">
        <f t="shared" ref="N11" ca="1" si="16">IF(K11&gt;(M11-1),"þ","ý")</f>
        <v>ý</v>
      </c>
      <c r="O11" s="140"/>
    </row>
    <row r="12" spans="1:15" x14ac:dyDescent="0.3">
      <c r="A12" s="97" t="s">
        <v>130</v>
      </c>
      <c r="B12" s="45" t="s">
        <v>104</v>
      </c>
      <c r="C12" s="45" t="s">
        <v>104</v>
      </c>
      <c r="D12" s="98" t="s">
        <v>79</v>
      </c>
      <c r="E12" s="97">
        <v>2</v>
      </c>
      <c r="F12" s="96">
        <v>1</v>
      </c>
      <c r="G12" s="95">
        <v>0</v>
      </c>
      <c r="H12" s="45">
        <v>0</v>
      </c>
      <c r="I12" s="45">
        <v>0</v>
      </c>
      <c r="J12" s="45">
        <f t="shared" ref="J12" si="17">IF(D12="þ",SUM(E12,G12:I12),SUM(E12,F12,H12,I12))</f>
        <v>3</v>
      </c>
      <c r="K12" s="46">
        <f t="shared" ref="K12:K14" ca="1" si="18">RANDBETWEEN(1,20)</f>
        <v>13</v>
      </c>
      <c r="L12" s="45">
        <f t="shared" ref="L12" ca="1" si="19">SUM(J12:K12)</f>
        <v>16</v>
      </c>
      <c r="M12" s="57" t="s">
        <v>106</v>
      </c>
      <c r="N12" s="178" t="s">
        <v>106</v>
      </c>
      <c r="O12" s="153"/>
    </row>
    <row r="13" spans="1:15" x14ac:dyDescent="0.3">
      <c r="A13" s="101"/>
      <c r="B13" s="60"/>
      <c r="C13" s="43"/>
      <c r="D13" s="102" t="s">
        <v>79</v>
      </c>
      <c r="E13" s="101"/>
      <c r="F13" s="100"/>
      <c r="G13" s="99"/>
      <c r="H13" s="43">
        <v>0</v>
      </c>
      <c r="I13" s="43">
        <v>0</v>
      </c>
      <c r="J13" s="43">
        <f>IF(D13="þ",SUM(E13,G13:I13),SUM(E13,F13,H13,I13))</f>
        <v>0</v>
      </c>
      <c r="K13" s="44">
        <f ca="1">RANDBETWEEN(1,20)</f>
        <v>11</v>
      </c>
      <c r="L13" s="43">
        <f ca="1">SUM(J13:K13)</f>
        <v>11</v>
      </c>
      <c r="M13" s="56">
        <v>20</v>
      </c>
      <c r="N13" s="58" t="str">
        <f t="shared" ref="N13" ca="1" si="20">IF(K13&gt;(M13-1),"þ","ý")</f>
        <v>ý</v>
      </c>
      <c r="O13" s="140"/>
    </row>
    <row r="14" spans="1:15" x14ac:dyDescent="0.3">
      <c r="A14" s="97"/>
      <c r="B14" s="45" t="s">
        <v>104</v>
      </c>
      <c r="C14" s="45" t="s">
        <v>104</v>
      </c>
      <c r="D14" s="98" t="s">
        <v>79</v>
      </c>
      <c r="E14" s="97"/>
      <c r="F14" s="96"/>
      <c r="G14" s="95"/>
      <c r="H14" s="45">
        <v>0</v>
      </c>
      <c r="I14" s="45">
        <v>0</v>
      </c>
      <c r="J14" s="45">
        <f t="shared" ref="J14" si="21">IF(D14="þ",SUM(E14,G14:I14),SUM(E14,F14,H14,I14))</f>
        <v>0</v>
      </c>
      <c r="K14" s="46">
        <f t="shared" ca="1" si="18"/>
        <v>16</v>
      </c>
      <c r="L14" s="45">
        <f t="shared" ref="L14" ca="1" si="22">SUM(J14:K14)</f>
        <v>16</v>
      </c>
      <c r="M14" s="57" t="s">
        <v>106</v>
      </c>
      <c r="N14" s="178" t="s">
        <v>106</v>
      </c>
      <c r="O14" s="153"/>
    </row>
  </sheetData>
  <conditionalFormatting sqref="D2:D14">
    <cfRule type="cellIs" dxfId="4" priority="1" operator="equal">
      <formula>"þ"</formula>
    </cfRule>
  </conditionalFormatting>
  <conditionalFormatting sqref="K2:K14">
    <cfRule type="cellIs" dxfId="3" priority="3" operator="greaterThanOrEqual">
      <formula>$M2</formula>
    </cfRule>
  </conditionalFormatting>
  <conditionalFormatting sqref="N2:N14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2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130</v>
      </c>
      <c r="B2" s="5" t="s">
        <v>38</v>
      </c>
      <c r="C2" s="159">
        <v>3</v>
      </c>
      <c r="D2" s="160">
        <f t="shared" ref="D2:D7" ca="1" si="0">RANDBETWEEN(1,20)</f>
        <v>10</v>
      </c>
      <c r="E2" s="159">
        <f t="shared" ref="E2:E4" ca="1" si="1">D2+C2</f>
        <v>13</v>
      </c>
      <c r="G2" s="126" t="s">
        <v>126</v>
      </c>
      <c r="H2" s="5" t="s">
        <v>38</v>
      </c>
      <c r="I2" s="151">
        <v>7</v>
      </c>
      <c r="J2" s="44">
        <f t="shared" ref="J2:J7" ca="1" si="2">RANDBETWEEN(1,20)</f>
        <v>15</v>
      </c>
      <c r="K2" s="43">
        <f t="shared" ref="K2:K4" ca="1" si="3">J2+I2</f>
        <v>22</v>
      </c>
    </row>
    <row r="3" spans="1:11" x14ac:dyDescent="0.3">
      <c r="A3" s="124" t="s">
        <v>130</v>
      </c>
      <c r="B3" s="5" t="s">
        <v>39</v>
      </c>
      <c r="C3" s="43">
        <v>2</v>
      </c>
      <c r="D3" s="44">
        <f t="shared" ca="1" si="0"/>
        <v>12</v>
      </c>
      <c r="E3" s="43">
        <f t="shared" ca="1" si="1"/>
        <v>14</v>
      </c>
      <c r="G3" s="126" t="s">
        <v>126</v>
      </c>
      <c r="H3" s="5" t="s">
        <v>39</v>
      </c>
      <c r="I3" s="151">
        <v>4</v>
      </c>
      <c r="J3" s="44">
        <f t="shared" ca="1" si="2"/>
        <v>17</v>
      </c>
      <c r="K3" s="43">
        <f t="shared" ca="1" si="3"/>
        <v>21</v>
      </c>
    </row>
    <row r="4" spans="1:11" x14ac:dyDescent="0.3">
      <c r="A4" s="125" t="s">
        <v>130</v>
      </c>
      <c r="B4" s="79" t="s">
        <v>40</v>
      </c>
      <c r="C4" s="45">
        <v>-1</v>
      </c>
      <c r="D4" s="46">
        <f t="shared" ca="1" si="0"/>
        <v>3</v>
      </c>
      <c r="E4" s="45">
        <f t="shared" ca="1" si="1"/>
        <v>2</v>
      </c>
      <c r="G4" s="127" t="s">
        <v>126</v>
      </c>
      <c r="H4" s="79" t="s">
        <v>40</v>
      </c>
      <c r="I4" s="152">
        <v>1</v>
      </c>
      <c r="J4" s="46">
        <f t="shared" ca="1" si="2"/>
        <v>5</v>
      </c>
      <c r="K4" s="45">
        <f t="shared" ca="1" si="3"/>
        <v>6</v>
      </c>
    </row>
    <row r="5" spans="1:11" x14ac:dyDescent="0.3">
      <c r="A5" s="158"/>
      <c r="B5" s="5" t="s">
        <v>38</v>
      </c>
      <c r="C5" s="159"/>
      <c r="D5" s="160">
        <f t="shared" ca="1" si="0"/>
        <v>10</v>
      </c>
      <c r="E5" s="159">
        <f t="shared" ref="E5:E7" ca="1" si="4">D5+C5</f>
        <v>10</v>
      </c>
      <c r="G5" s="126" t="s">
        <v>127</v>
      </c>
      <c r="H5" s="5" t="s">
        <v>38</v>
      </c>
      <c r="I5" s="151">
        <v>7</v>
      </c>
      <c r="J5" s="44">
        <f t="shared" ca="1" si="2"/>
        <v>16</v>
      </c>
      <c r="K5" s="43">
        <f t="shared" ref="K5:K7" ca="1" si="5">J5+I5</f>
        <v>23</v>
      </c>
    </row>
    <row r="6" spans="1:11" x14ac:dyDescent="0.3">
      <c r="A6" s="124"/>
      <c r="B6" s="5" t="s">
        <v>39</v>
      </c>
      <c r="C6" s="43"/>
      <c r="D6" s="44">
        <f t="shared" ca="1" si="0"/>
        <v>2</v>
      </c>
      <c r="E6" s="43">
        <f t="shared" ca="1" si="4"/>
        <v>2</v>
      </c>
      <c r="G6" s="126" t="s">
        <v>127</v>
      </c>
      <c r="H6" s="5" t="s">
        <v>39</v>
      </c>
      <c r="I6" s="151">
        <v>6</v>
      </c>
      <c r="J6" s="44">
        <f t="shared" ca="1" si="2"/>
        <v>8</v>
      </c>
      <c r="K6" s="43">
        <f t="shared" ca="1" si="5"/>
        <v>14</v>
      </c>
    </row>
    <row r="7" spans="1:11" x14ac:dyDescent="0.3">
      <c r="A7" s="125"/>
      <c r="B7" s="79" t="s">
        <v>40</v>
      </c>
      <c r="C7" s="45"/>
      <c r="D7" s="46">
        <f t="shared" ca="1" si="0"/>
        <v>3</v>
      </c>
      <c r="E7" s="45">
        <f t="shared" ca="1" si="4"/>
        <v>3</v>
      </c>
      <c r="G7" s="127" t="s">
        <v>127</v>
      </c>
      <c r="H7" s="79" t="s">
        <v>40</v>
      </c>
      <c r="I7" s="152">
        <v>4</v>
      </c>
      <c r="J7" s="46">
        <f t="shared" ca="1" si="2"/>
        <v>1</v>
      </c>
      <c r="K7" s="45">
        <f t="shared" ca="1" si="5"/>
        <v>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2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10.2968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79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122</v>
      </c>
      <c r="B2" s="84">
        <v>1</v>
      </c>
      <c r="C2" s="194">
        <f>11+2</f>
        <v>13</v>
      </c>
      <c r="D2" s="94">
        <f>14</f>
        <v>14</v>
      </c>
      <c r="E2" s="183">
        <f>15+2</f>
        <v>17</v>
      </c>
      <c r="F2" s="86">
        <v>0</v>
      </c>
      <c r="G2" s="120" t="s">
        <v>61</v>
      </c>
      <c r="H2" s="87">
        <v>0</v>
      </c>
      <c r="I2" s="169">
        <v>4</v>
      </c>
      <c r="J2" s="170"/>
      <c r="K2" s="163"/>
      <c r="L2" s="122"/>
      <c r="M2" s="195"/>
      <c r="N2" s="88"/>
      <c r="O2" s="168"/>
      <c r="P2" s="180"/>
      <c r="Q2" s="184"/>
      <c r="R2" s="177"/>
      <c r="S2" s="89"/>
      <c r="T2" s="90"/>
      <c r="U2" s="91"/>
      <c r="V2" s="81"/>
      <c r="W2" s="82">
        <f t="shared" ref="W2:W11" si="0">SUM(I2:U2)</f>
        <v>4</v>
      </c>
      <c r="X2" s="175"/>
      <c r="Y2" s="92"/>
      <c r="Z2" s="93"/>
      <c r="AA2" s="83">
        <v>20</v>
      </c>
      <c r="AB2" s="52">
        <f t="shared" ref="AB2:AB11" si="1">SUM(Z2:AA2)-(W2+X2)</f>
        <v>16</v>
      </c>
      <c r="AC2" s="121">
        <f t="shared" ref="AC2:AC11" si="2">SMALL(AA2:AB2,1)+Y2</f>
        <v>16</v>
      </c>
    </row>
    <row r="3" spans="1:29" x14ac:dyDescent="0.3">
      <c r="A3" s="84" t="s">
        <v>120</v>
      </c>
      <c r="B3" s="84">
        <v>1</v>
      </c>
      <c r="C3" s="80">
        <v>13</v>
      </c>
      <c r="D3" s="94">
        <v>16</v>
      </c>
      <c r="E3" s="85">
        <v>19</v>
      </c>
      <c r="F3" s="86">
        <v>0</v>
      </c>
      <c r="G3" s="120" t="s">
        <v>61</v>
      </c>
      <c r="H3" s="87">
        <v>0</v>
      </c>
      <c r="I3" s="169">
        <v>3</v>
      </c>
      <c r="J3" s="170"/>
      <c r="K3" s="163"/>
      <c r="L3" s="122"/>
      <c r="M3" s="161"/>
      <c r="N3" s="88"/>
      <c r="O3" s="168"/>
      <c r="P3" s="180"/>
      <c r="Q3" s="184"/>
      <c r="R3" s="190" t="s">
        <v>112</v>
      </c>
      <c r="S3" s="89"/>
      <c r="T3" s="90"/>
      <c r="U3" s="91"/>
      <c r="V3" s="81">
        <v>5</v>
      </c>
      <c r="W3" s="82">
        <f t="shared" si="0"/>
        <v>3</v>
      </c>
      <c r="X3" s="162"/>
      <c r="Y3" s="92"/>
      <c r="Z3" s="93"/>
      <c r="AA3" s="83">
        <v>30</v>
      </c>
      <c r="AB3" s="52">
        <f t="shared" si="1"/>
        <v>27</v>
      </c>
      <c r="AC3" s="121">
        <f t="shared" si="2"/>
        <v>27</v>
      </c>
    </row>
    <row r="4" spans="1:29" x14ac:dyDescent="0.3">
      <c r="A4" s="84" t="s">
        <v>109</v>
      </c>
      <c r="B4" s="84">
        <v>1</v>
      </c>
      <c r="C4" s="194">
        <f>12+2</f>
        <v>14</v>
      </c>
      <c r="D4" s="94">
        <f>14+2</f>
        <v>16</v>
      </c>
      <c r="E4" s="183">
        <f>16+2+2</f>
        <v>20</v>
      </c>
      <c r="F4" s="86">
        <v>0</v>
      </c>
      <c r="G4" s="120" t="s">
        <v>61</v>
      </c>
      <c r="H4" s="87">
        <v>0</v>
      </c>
      <c r="I4" s="171"/>
      <c r="J4" s="172">
        <v>13</v>
      </c>
      <c r="K4" s="173"/>
      <c r="L4" s="122"/>
      <c r="M4" s="196"/>
      <c r="N4" s="88"/>
      <c r="O4" s="174"/>
      <c r="P4" s="180"/>
      <c r="Q4" s="184" t="s">
        <v>112</v>
      </c>
      <c r="R4" s="177"/>
      <c r="S4" s="188" t="s">
        <v>112</v>
      </c>
      <c r="T4" s="90"/>
      <c r="U4" s="91"/>
      <c r="V4" s="81"/>
      <c r="W4" s="82">
        <f t="shared" si="0"/>
        <v>13</v>
      </c>
      <c r="X4" s="162"/>
      <c r="Y4" s="92"/>
      <c r="Z4" s="93"/>
      <c r="AA4" s="83">
        <v>38</v>
      </c>
      <c r="AB4" s="52">
        <f t="shared" si="1"/>
        <v>25</v>
      </c>
      <c r="AC4" s="121">
        <f t="shared" si="2"/>
        <v>25</v>
      </c>
    </row>
    <row r="5" spans="1:29" x14ac:dyDescent="0.3">
      <c r="A5" s="84" t="s">
        <v>121</v>
      </c>
      <c r="B5" s="84">
        <v>1</v>
      </c>
      <c r="C5" s="194">
        <f>10+2</f>
        <v>12</v>
      </c>
      <c r="D5" s="94">
        <f>14</f>
        <v>14</v>
      </c>
      <c r="E5" s="183">
        <f>14+2</f>
        <v>16</v>
      </c>
      <c r="F5" s="86">
        <v>0</v>
      </c>
      <c r="G5" s="120" t="s">
        <v>61</v>
      </c>
      <c r="H5" s="87">
        <v>0</v>
      </c>
      <c r="I5" s="169">
        <v>6</v>
      </c>
      <c r="J5" s="170">
        <v>5</v>
      </c>
      <c r="K5" s="163"/>
      <c r="L5" s="122"/>
      <c r="M5" s="161"/>
      <c r="N5" s="88"/>
      <c r="O5" s="168"/>
      <c r="P5" s="180"/>
      <c r="Q5" s="184" t="s">
        <v>112</v>
      </c>
      <c r="R5" s="177"/>
      <c r="S5" s="89"/>
      <c r="T5" s="90"/>
      <c r="U5" s="91"/>
      <c r="V5" s="81"/>
      <c r="W5" s="82">
        <f t="shared" si="0"/>
        <v>11</v>
      </c>
      <c r="X5" s="162"/>
      <c r="Y5" s="92"/>
      <c r="Z5" s="93"/>
      <c r="AA5" s="83">
        <v>35</v>
      </c>
      <c r="AB5" s="52">
        <f t="shared" si="1"/>
        <v>24</v>
      </c>
      <c r="AC5" s="121">
        <f t="shared" si="2"/>
        <v>24</v>
      </c>
    </row>
    <row r="6" spans="1:29" x14ac:dyDescent="0.3">
      <c r="A6" s="187" t="s">
        <v>115</v>
      </c>
      <c r="B6" s="187">
        <v>1</v>
      </c>
      <c r="C6" s="80">
        <v>11</v>
      </c>
      <c r="D6" s="94">
        <v>12</v>
      </c>
      <c r="E6" s="85">
        <v>14</v>
      </c>
      <c r="F6" s="86">
        <v>0</v>
      </c>
      <c r="G6" s="120" t="s">
        <v>61</v>
      </c>
      <c r="H6" s="87">
        <v>0</v>
      </c>
      <c r="I6" s="169"/>
      <c r="J6" s="170"/>
      <c r="K6" s="163"/>
      <c r="L6" s="122"/>
      <c r="M6" s="161"/>
      <c r="N6" s="88"/>
      <c r="O6" s="168"/>
      <c r="P6" s="180"/>
      <c r="Q6" s="184" t="s">
        <v>112</v>
      </c>
      <c r="R6" s="177"/>
      <c r="S6" s="89"/>
      <c r="T6" s="90"/>
      <c r="U6" s="91"/>
      <c r="V6" s="81"/>
      <c r="W6" s="82">
        <f t="shared" si="0"/>
        <v>0</v>
      </c>
      <c r="X6" s="162"/>
      <c r="Y6" s="92"/>
      <c r="Z6" s="93"/>
      <c r="AA6" s="83">
        <v>29</v>
      </c>
      <c r="AB6" s="52">
        <f t="shared" si="1"/>
        <v>29</v>
      </c>
      <c r="AC6" s="121">
        <f t="shared" si="2"/>
        <v>29</v>
      </c>
    </row>
    <row r="7" spans="1:29" x14ac:dyDescent="0.3">
      <c r="A7" s="187" t="s">
        <v>127</v>
      </c>
      <c r="B7" s="187">
        <v>1</v>
      </c>
      <c r="C7" s="80">
        <v>13</v>
      </c>
      <c r="D7" s="94">
        <v>13</v>
      </c>
      <c r="E7" s="85">
        <v>16</v>
      </c>
      <c r="F7" s="86">
        <v>0</v>
      </c>
      <c r="G7" s="120" t="s">
        <v>61</v>
      </c>
      <c r="H7" s="87">
        <v>0</v>
      </c>
      <c r="I7" s="169"/>
      <c r="J7" s="170"/>
      <c r="K7" s="163"/>
      <c r="L7" s="122"/>
      <c r="M7" s="161"/>
      <c r="N7" s="88"/>
      <c r="O7" s="168"/>
      <c r="P7" s="180"/>
      <c r="Q7" s="184" t="s">
        <v>112</v>
      </c>
      <c r="R7" s="177"/>
      <c r="S7" s="89"/>
      <c r="T7" s="90"/>
      <c r="U7" s="91"/>
      <c r="V7" s="81"/>
      <c r="W7" s="82">
        <f t="shared" si="0"/>
        <v>0</v>
      </c>
      <c r="X7" s="162"/>
      <c r="Y7" s="92"/>
      <c r="Z7" s="93"/>
      <c r="AA7" s="83">
        <v>28</v>
      </c>
      <c r="AB7" s="52">
        <f t="shared" si="1"/>
        <v>28</v>
      </c>
      <c r="AC7" s="121">
        <f t="shared" si="2"/>
        <v>28</v>
      </c>
    </row>
    <row r="8" spans="1:29" x14ac:dyDescent="0.3">
      <c r="A8" s="132" t="s">
        <v>147</v>
      </c>
      <c r="B8" s="132">
        <v>2</v>
      </c>
      <c r="C8" s="80">
        <v>11</v>
      </c>
      <c r="D8" s="94">
        <v>14</v>
      </c>
      <c r="E8" s="85">
        <v>15</v>
      </c>
      <c r="F8" s="86">
        <v>0</v>
      </c>
      <c r="G8" s="120" t="s">
        <v>61</v>
      </c>
      <c r="H8" s="87">
        <v>0</v>
      </c>
      <c r="I8" s="169">
        <v>24</v>
      </c>
      <c r="J8" s="170"/>
      <c r="K8" s="163"/>
      <c r="L8" s="122"/>
      <c r="M8" s="161"/>
      <c r="N8" s="88"/>
      <c r="O8" s="168"/>
      <c r="P8" s="189" t="s">
        <v>112</v>
      </c>
      <c r="Q8" s="164"/>
      <c r="R8" s="177"/>
      <c r="S8" s="188" t="s">
        <v>112</v>
      </c>
      <c r="T8" s="90"/>
      <c r="U8" s="91"/>
      <c r="V8" s="81"/>
      <c r="W8" s="82">
        <f t="shared" si="0"/>
        <v>24</v>
      </c>
      <c r="X8" s="162"/>
      <c r="Y8" s="92"/>
      <c r="Z8" s="93"/>
      <c r="AA8" s="83">
        <v>21</v>
      </c>
      <c r="AB8" s="52">
        <f t="shared" si="1"/>
        <v>-3</v>
      </c>
      <c r="AC8" s="121">
        <f t="shared" si="2"/>
        <v>-3</v>
      </c>
    </row>
    <row r="9" spans="1:29" x14ac:dyDescent="0.3">
      <c r="A9" s="132" t="s">
        <v>148</v>
      </c>
      <c r="B9" s="132">
        <v>2</v>
      </c>
      <c r="C9" s="80">
        <v>11</v>
      </c>
      <c r="D9" s="94">
        <v>14</v>
      </c>
      <c r="E9" s="85">
        <v>15</v>
      </c>
      <c r="F9" s="86">
        <v>0</v>
      </c>
      <c r="G9" s="120" t="s">
        <v>61</v>
      </c>
      <c r="H9" s="87">
        <v>0</v>
      </c>
      <c r="I9" s="169">
        <v>16</v>
      </c>
      <c r="J9" s="170">
        <v>5</v>
      </c>
      <c r="K9" s="163"/>
      <c r="L9" s="122"/>
      <c r="M9" s="161"/>
      <c r="N9" s="88"/>
      <c r="O9" s="168"/>
      <c r="P9" s="189" t="s">
        <v>112</v>
      </c>
      <c r="Q9" s="164"/>
      <c r="R9" s="177"/>
      <c r="S9" s="188" t="s">
        <v>112</v>
      </c>
      <c r="T9" s="90"/>
      <c r="U9" s="91"/>
      <c r="V9" s="81"/>
      <c r="W9" s="82">
        <f t="shared" si="0"/>
        <v>21</v>
      </c>
      <c r="X9" s="162"/>
      <c r="Y9" s="92"/>
      <c r="Z9" s="93"/>
      <c r="AA9" s="83">
        <v>20</v>
      </c>
      <c r="AB9" s="52">
        <f t="shared" si="1"/>
        <v>-1</v>
      </c>
      <c r="AC9" s="121">
        <f t="shared" si="2"/>
        <v>-1</v>
      </c>
    </row>
    <row r="10" spans="1:29" x14ac:dyDescent="0.3">
      <c r="A10" s="132" t="s">
        <v>149</v>
      </c>
      <c r="B10" s="132">
        <v>2</v>
      </c>
      <c r="C10" s="80">
        <v>11</v>
      </c>
      <c r="D10" s="94">
        <v>14</v>
      </c>
      <c r="E10" s="85">
        <v>15</v>
      </c>
      <c r="F10" s="86">
        <v>0</v>
      </c>
      <c r="G10" s="120" t="s">
        <v>61</v>
      </c>
      <c r="H10" s="87">
        <v>0</v>
      </c>
      <c r="I10" s="169">
        <v>10</v>
      </c>
      <c r="J10" s="170">
        <v>10</v>
      </c>
      <c r="K10" s="163"/>
      <c r="L10" s="122"/>
      <c r="M10" s="161"/>
      <c r="N10" s="88"/>
      <c r="O10" s="168"/>
      <c r="P10" s="189" t="s">
        <v>112</v>
      </c>
      <c r="Q10" s="164"/>
      <c r="R10" s="177"/>
      <c r="S10" s="188" t="s">
        <v>112</v>
      </c>
      <c r="T10" s="90"/>
      <c r="U10" s="91"/>
      <c r="V10" s="81"/>
      <c r="W10" s="82">
        <f t="shared" si="0"/>
        <v>20</v>
      </c>
      <c r="X10" s="162"/>
      <c r="Y10" s="92"/>
      <c r="Z10" s="93"/>
      <c r="AA10" s="83">
        <v>19</v>
      </c>
      <c r="AB10" s="52">
        <f t="shared" si="1"/>
        <v>-1</v>
      </c>
      <c r="AC10" s="121">
        <f t="shared" si="2"/>
        <v>-1</v>
      </c>
    </row>
    <row r="11" spans="1:29" x14ac:dyDescent="0.3">
      <c r="A11" s="132" t="s">
        <v>150</v>
      </c>
      <c r="B11" s="132">
        <v>2</v>
      </c>
      <c r="C11" s="80">
        <v>11</v>
      </c>
      <c r="D11" s="94">
        <v>14</v>
      </c>
      <c r="E11" s="85">
        <v>15</v>
      </c>
      <c r="F11" s="86">
        <v>0</v>
      </c>
      <c r="G11" s="120" t="s">
        <v>61</v>
      </c>
      <c r="H11" s="87">
        <v>0</v>
      </c>
      <c r="I11" s="169">
        <v>12</v>
      </c>
      <c r="J11" s="170"/>
      <c r="K11" s="163"/>
      <c r="L11" s="122"/>
      <c r="M11" s="161"/>
      <c r="N11" s="88"/>
      <c r="O11" s="168"/>
      <c r="P11" s="189" t="s">
        <v>112</v>
      </c>
      <c r="Q11" s="164"/>
      <c r="R11" s="177"/>
      <c r="S11" s="188" t="s">
        <v>112</v>
      </c>
      <c r="T11" s="90"/>
      <c r="U11" s="91"/>
      <c r="V11" s="81"/>
      <c r="W11" s="82">
        <f t="shared" si="0"/>
        <v>12</v>
      </c>
      <c r="X11" s="162"/>
      <c r="Y11" s="92"/>
      <c r="Z11" s="93"/>
      <c r="AA11" s="83">
        <v>18</v>
      </c>
      <c r="AB11" s="52">
        <f t="shared" si="1"/>
        <v>6</v>
      </c>
      <c r="AC11" s="121">
        <f t="shared" si="2"/>
        <v>6</v>
      </c>
    </row>
    <row r="12" spans="1:29" x14ac:dyDescent="0.3">
      <c r="A12" s="132" t="s">
        <v>151</v>
      </c>
      <c r="B12" s="132">
        <v>2</v>
      </c>
      <c r="C12" s="80">
        <v>11</v>
      </c>
      <c r="D12" s="94">
        <v>14</v>
      </c>
      <c r="E12" s="85">
        <v>15</v>
      </c>
      <c r="F12" s="86">
        <v>0</v>
      </c>
      <c r="G12" s="120" t="s">
        <v>61</v>
      </c>
      <c r="H12" s="87">
        <v>0</v>
      </c>
      <c r="I12" s="169"/>
      <c r="J12" s="170">
        <v>4</v>
      </c>
      <c r="K12" s="163"/>
      <c r="L12" s="122"/>
      <c r="M12" s="161"/>
      <c r="N12" s="88"/>
      <c r="O12" s="168"/>
      <c r="P12" s="189" t="s">
        <v>112</v>
      </c>
      <c r="Q12" s="164"/>
      <c r="R12" s="177"/>
      <c r="S12" s="188" t="s">
        <v>112</v>
      </c>
      <c r="T12" s="90"/>
      <c r="U12" s="91"/>
      <c r="V12" s="81"/>
      <c r="W12" s="82">
        <f t="shared" ref="W12" si="3">SUM(I12:U12)</f>
        <v>4</v>
      </c>
      <c r="X12" s="162"/>
      <c r="Y12" s="92"/>
      <c r="Z12" s="93"/>
      <c r="AA12" s="83">
        <v>17</v>
      </c>
      <c r="AB12" s="52">
        <f t="shared" ref="AB12" si="4">SUM(Z12:AA12)-(W12+X12)</f>
        <v>13</v>
      </c>
      <c r="AC12" s="121">
        <f t="shared" ref="AC12" si="5">SMALL(AA12:AB12,1)+Y12</f>
        <v>13</v>
      </c>
    </row>
  </sheetData>
  <sortState xmlns:xlrd2="http://schemas.microsoft.com/office/spreadsheetml/2017/richdata2" ref="A2:AC11">
    <sortCondition ref="B2:B11"/>
    <sortCondition ref="A2:A11"/>
  </sortState>
  <conditionalFormatting sqref="AC2:AC12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148">
        <f ca="1">RANDBETWEEN(1,3)+RANDBETWEEN(1,3)+RANDBETWEEN(1,3)+RANDBETWEEN(1,3)+RANDBETWEEN(1,3)+RANDBETWEEN(1,3)</f>
        <v>16</v>
      </c>
      <c r="I2" s="148">
        <f ca="1">RANDBETWEEN(1,3)+RANDBETWEEN(1,3)+RANDBETWEEN(1,3)+RANDBETWEEN(1,3)+RANDBETWEEN(1,3)+RANDBETWEEN(1,3)+RANDBETWEEN(1,3)</f>
        <v>14</v>
      </c>
      <c r="J2" s="148">
        <f ca="1">RANDBETWEEN(1,3)+RANDBETWEEN(1,3)+RANDBETWEEN(1,3)+RANDBETWEEN(1,3)+RANDBETWEEN(1,3)+RANDBETWEEN(1,3)+RANDBETWEEN(1,3)+RANDBETWEEN(1,3)</f>
        <v>14</v>
      </c>
      <c r="K2" s="148">
        <f ca="1">RANDBETWEEN(1,3)+RANDBETWEEN(1,3)+RANDBETWEEN(1,3)+RANDBETWEEN(1,3)+RANDBETWEEN(1,3)+RANDBETWEEN(1,3)+RANDBETWEEN(1,3)+RANDBETWEEN(1,3)+RANDBETWEEN(1,3)</f>
        <v>22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8</v>
      </c>
      <c r="H3" s="149">
        <f ca="1">RANDBETWEEN(1,4)+RANDBETWEEN(1,4)+RANDBETWEEN(1,4)+RANDBETWEEN(1,4)+RANDBETWEEN(1,4)+RANDBETWEEN(1,4)</f>
        <v>15</v>
      </c>
      <c r="I3" s="149">
        <f ca="1">RANDBETWEEN(1,4)+RANDBETWEEN(1,4)+RANDBETWEEN(1,4)+RANDBETWEEN(1,4)+RANDBETWEEN(1,4)+RANDBETWEEN(1,4)+RANDBETWEEN(1,4)</f>
        <v>16</v>
      </c>
      <c r="J3" s="149">
        <f ca="1">RANDBETWEEN(1,4)+RANDBETWEEN(1,4)+RANDBETWEEN(1,4)+RANDBETWEEN(1,4)+RANDBETWEEN(1,4)+RANDBETWEEN(1,4)+RANDBETWEEN(1,4)+RANDBETWEEN(1,4)</f>
        <v>11</v>
      </c>
      <c r="K3" s="149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20</v>
      </c>
      <c r="H4" s="149">
        <f ca="1">RANDBETWEEN(1,6)+RANDBETWEEN(1,6)+RANDBETWEEN(1,6)+RANDBETWEEN(1,6)+RANDBETWEEN(1,6)+RANDBETWEEN(1,6)</f>
        <v>29</v>
      </c>
      <c r="I4" s="149">
        <f ca="1">RANDBETWEEN(1,6)+RANDBETWEEN(1,6)+RANDBETWEEN(1,6)+RANDBETWEEN(1,6)+RANDBETWEEN(1,6)+RANDBETWEEN(1,6)+RANDBETWEEN(1,6)</f>
        <v>20</v>
      </c>
      <c r="J4" s="149">
        <f ca="1">RANDBETWEEN(1,6)+RANDBETWEEN(1,6)+RANDBETWEEN(1,6)+RANDBETWEEN(1,6)+RANDBETWEEN(1,6)+RANDBETWEEN(1,6)+RANDBETWEEN(1,6)+RANDBETWEEN(1,6)</f>
        <v>25</v>
      </c>
      <c r="K4" s="149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13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17</v>
      </c>
      <c r="H5" s="149">
        <f ca="1">RANDBETWEEN(1,8)+RANDBETWEEN(1,8)+RANDBETWEEN(1,8)+RANDBETWEEN(1,8)+RANDBETWEEN(1,8)+RANDBETWEEN(1,8)</f>
        <v>35</v>
      </c>
      <c r="I5" s="149">
        <f ca="1">RANDBETWEEN(1,8)+RANDBETWEEN(1,8)+RANDBETWEEN(1,8)+RANDBETWEEN(1,8)+RANDBETWEEN(1,8)+RANDBETWEEN(1,8)+RANDBETWEEN(1,8)</f>
        <v>30</v>
      </c>
      <c r="J5" s="149">
        <f ca="1">RANDBETWEEN(1,8)+RANDBETWEEN(1,8)+RANDBETWEEN(1,8)+RANDBETWEEN(1,8)+RANDBETWEEN(1,8)+RANDBETWEEN(1,8)+RANDBETWEEN(1,8)+RANDBETWEEN(1,8)</f>
        <v>44</v>
      </c>
      <c r="K5" s="149">
        <f ca="1">RANDBETWEEN(1,8)+RANDBETWEEN(1,8)+RANDBETWEEN(1,8)+RANDBETWEEN(1,8)+RANDBETWEEN(1,8)+RANDBETWEEN(1,8)+RANDBETWEEN(1,8)+RANDBETWEEN(1,8)+RANDBETWEEN(1,8)</f>
        <v>52</v>
      </c>
      <c r="L5" s="11">
        <f ca="1">RANDBETWEEN(1,8)+RANDBETWEEN(1,8)+RANDBETWEEN(1,8)+RANDBETWEEN(1,8)+RANDBETWEEN(1,8)+RANDBETWEEN(1,8)+RANDBETWEEN(1,8)+RANDBETWEEN(1,8)+RANDBETWEEN(1,8)+RANDBETWEEN(1,8)</f>
        <v>41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10</v>
      </c>
      <c r="D6" s="10">
        <f ca="1">RANDBETWEEN(1,10)+RANDBETWEEN(1,10)</f>
        <v>14</v>
      </c>
      <c r="E6" s="10">
        <f ca="1">RANDBETWEEN(1,10)+RANDBETWEEN(1,10)+RANDBETWEEN(1,10)</f>
        <v>11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25</v>
      </c>
      <c r="H6" s="149">
        <f ca="1">RANDBETWEEN(1,10)+RANDBETWEEN(1,10)+RANDBETWEEN(1,10)+RANDBETWEEN(1,10)+RANDBETWEEN(1,10)+RANDBETWEEN(1,10)</f>
        <v>40</v>
      </c>
      <c r="I6" s="149">
        <f ca="1">RANDBETWEEN(1,10)+RANDBETWEEN(1,10)+RANDBETWEEN(1,10)+RANDBETWEEN(1,10)+RANDBETWEEN(1,10)+RANDBETWEEN(1,10)+RANDBETWEEN(1,10)</f>
        <v>44</v>
      </c>
      <c r="J6" s="149">
        <f ca="1">RANDBETWEEN(1,10)+RANDBETWEEN(1,10)+RANDBETWEEN(1,10)+RANDBETWEEN(1,10)+RANDBETWEEN(1,10)+RANDBETWEEN(1,10)+RANDBETWEEN(1,10)+RANDBETWEEN(1,10)</f>
        <v>24</v>
      </c>
      <c r="K6" s="149">
        <f ca="1">RANDBETWEEN(1,10)+RANDBETWEEN(1,10)+RANDBETWEEN(1,10)+RANDBETWEEN(1,10)+RANDBETWEEN(1,10)+RANDBETWEEN(1,10)+RANDBETWEEN(1,10)+RANDBETWEEN(1,10)+RANDBETWEEN(1,10)</f>
        <v>47</v>
      </c>
      <c r="L6" s="11">
        <f ca="1">RANDBETWEEN(1,10)+RANDBETWEEN(1,10)+RANDBETWEEN(1,10)+RANDBETWEEN(1,10)+RANDBETWEEN(1,10)+RANDBETWEEN(1,10)+RANDBETWEEN(1,10)+RANDBETWEEN(1,10)+RANDBETWEEN(1,10)+RANDBETWEEN(1,10)</f>
        <v>71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3</v>
      </c>
      <c r="D7" s="10">
        <f ca="1">RANDBETWEEN(1,12)+RANDBETWEEN(1,12)</f>
        <v>10</v>
      </c>
      <c r="E7" s="10">
        <f ca="1">RANDBETWEEN(1,12)+RANDBETWEEN(1,12)+RANDBETWEEN(1,12)</f>
        <v>12</v>
      </c>
      <c r="F7" s="10">
        <f ca="1">RANDBETWEEN(1,12)+RANDBETWEEN(1,12)+RANDBETWEEN(1,12)+RANDBETWEEN(1,12)</f>
        <v>16</v>
      </c>
      <c r="G7" s="10">
        <f ca="1">RANDBETWEEN(1,12)+RANDBETWEEN(1,12)+RANDBETWEEN(1,12)+RANDBETWEEN(1,12)+RANDBETWEEN(1,12)</f>
        <v>35</v>
      </c>
      <c r="H7" s="149">
        <f ca="1">RANDBETWEEN(1,12)+RANDBETWEEN(1,12)+RANDBETWEEN(1,12)+RANDBETWEEN(1,12)+RANDBETWEEN(1,12)+RANDBETWEEN(1,12)</f>
        <v>44</v>
      </c>
      <c r="I7" s="149">
        <f ca="1">RANDBETWEEN(1,12)+RANDBETWEEN(1,12)+RANDBETWEEN(1,12)+RANDBETWEEN(1,12)+RANDBETWEEN(1,12)+RANDBETWEEN(1,12)+RANDBETWEEN(1,12)</f>
        <v>47</v>
      </c>
      <c r="J7" s="149">
        <f ca="1">RANDBETWEEN(1,12)+RANDBETWEEN(1,12)+RANDBETWEEN(1,12)+RANDBETWEEN(1,12)+RANDBETWEEN(1,12)+RANDBETWEEN(1,12)+RANDBETWEEN(1,12)+RANDBETWEEN(1,12)</f>
        <v>42</v>
      </c>
      <c r="K7" s="149">
        <f ca="1">RANDBETWEEN(1,12)+RANDBETWEEN(1,12)+RANDBETWEEN(1,12)+RANDBETWEEN(1,12)+RANDBETWEEN(1,12)+RANDBETWEEN(1,12)+RANDBETWEEN(1,12)+RANDBETWEEN(1,12)+RANDBETWEEN(1,12)</f>
        <v>35</v>
      </c>
      <c r="L7" s="11">
        <f ca="1">RANDBETWEEN(1,12)+RANDBETWEEN(1,12)+RANDBETWEEN(1,12)+RANDBETWEEN(1,12)+RANDBETWEEN(1,12)+RANDBETWEEN(1,12)+RANDBETWEEN(1,12)+RANDBETWEEN(1,12)+RANDBETWEEN(1,12)+RANDBETWEEN(1,12)</f>
        <v>70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8</v>
      </c>
      <c r="D8" s="10">
        <f ca="1">RANDBETWEEN(1,20)+RANDBETWEEN(1,20)</f>
        <v>9</v>
      </c>
      <c r="E8" s="10">
        <f ca="1">RANDBETWEEN(1,20)+RANDBETWEEN(1,20)+RANDBETWEEN(1,20)</f>
        <v>49</v>
      </c>
      <c r="F8" s="10">
        <f ca="1">RANDBETWEEN(1,20)+RANDBETWEEN(1,20)+RANDBETWEEN(1,20)+RANDBETWEEN(1,20)</f>
        <v>59</v>
      </c>
      <c r="G8" s="10">
        <f ca="1">RANDBETWEEN(1,20)+RANDBETWEEN(1,20)+RANDBETWEEN(1,20)+RANDBETWEEN(1,20)+RANDBETWEEN(1,20)</f>
        <v>30</v>
      </c>
      <c r="H8" s="149">
        <f ca="1">RANDBETWEEN(1,20)+RANDBETWEEN(1,20)+RANDBETWEEN(1,20)+RANDBETWEEN(1,20)+RANDBETWEEN(1,20)+RANDBETWEEN(1,20)</f>
        <v>66</v>
      </c>
      <c r="I8" s="149">
        <f ca="1">RANDBETWEEN(1,20)+RANDBETWEEN(1,20)+RANDBETWEEN(1,20)+RANDBETWEEN(1,20)+RANDBETWEEN(1,20)+RANDBETWEEN(1,20)+RANDBETWEEN(1,20)</f>
        <v>56</v>
      </c>
      <c r="J8" s="149">
        <f ca="1">RANDBETWEEN(1,20)+RANDBETWEEN(1,20)+RANDBETWEEN(1,20)+RANDBETWEEN(1,20)+RANDBETWEEN(1,20)+RANDBETWEEN(1,20)+RANDBETWEEN(1,20)+RANDBETWEEN(1,20)</f>
        <v>105</v>
      </c>
      <c r="K8" s="149">
        <f ca="1">RANDBETWEEN(1,20)+RANDBETWEEN(1,20)+RANDBETWEEN(1,20)+RANDBETWEEN(1,20)+RANDBETWEEN(1,20)+RANDBETWEEN(1,20)+RANDBETWEEN(1,20)+RANDBETWEEN(1,20)+RANDBETWEEN(1,20)</f>
        <v>77</v>
      </c>
      <c r="L8" s="11">
        <f ca="1">RANDBETWEEN(1,20)+RANDBETWEEN(1,20)+RANDBETWEEN(1,20)+RANDBETWEEN(1,20)+RANDBETWEEN(1,20)+RANDBETWEEN(1,20)+RANDBETWEEN(1,20)+RANDBETWEEN(1,20)+RANDBETWEEN(1,20)+RANDBETWEEN(1,20)</f>
        <v>112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</v>
      </c>
      <c r="D9" s="13">
        <f ca="1">RANDBETWEEN(1,100)+RANDBETWEEN(1,100)</f>
        <v>30</v>
      </c>
      <c r="E9" s="13">
        <f ca="1">RANDBETWEEN(1,100)+RANDBETWEEN(1,100)+RANDBETWEEN(1,100)</f>
        <v>126</v>
      </c>
      <c r="F9" s="13">
        <f ca="1">RANDBETWEEN(1,100)+RANDBETWEEN(1,100)+RANDBETWEEN(1,100)+RANDBETWEEN(1,100)</f>
        <v>284</v>
      </c>
      <c r="G9" s="13">
        <f ca="1">RANDBETWEEN(1,100)+RANDBETWEEN(1,100)+RANDBETWEEN(1,100)+RANDBETWEEN(1,100)+RANDBETWEEN(1,100)</f>
        <v>237</v>
      </c>
      <c r="H9" s="150">
        <f ca="1">RANDBETWEEN(1,100)+RANDBETWEEN(1,100)+RANDBETWEEN(1,100)+RANDBETWEEN(1,100)+RANDBETWEEN(1,100)+RANDBETWEEN(1,100)</f>
        <v>260</v>
      </c>
      <c r="I9" s="150">
        <f ca="1">RANDBETWEEN(1,100)+RANDBETWEEN(1,100)+RANDBETWEEN(1,100)+RANDBETWEEN(1,100)+RANDBETWEEN(1,100)+RANDBETWEEN(1,100)+RANDBETWEEN(1,100)</f>
        <v>399</v>
      </c>
      <c r="J9" s="150">
        <f ca="1">RANDBETWEEN(1,100)+RANDBETWEEN(1,100)+RANDBETWEEN(1,100)+RANDBETWEEN(1,100)+RANDBETWEEN(1,100)+RANDBETWEEN(1,100)+RANDBETWEEN(1,100)+RANDBETWEEN(1,100)</f>
        <v>507</v>
      </c>
      <c r="K9" s="150">
        <f ca="1">RANDBETWEEN(1,100)+RANDBETWEEN(1,100)+RANDBETWEEN(1,100)+RANDBETWEEN(1,100)+RANDBETWEEN(1,100)+RANDBETWEEN(1,100)+RANDBETWEEN(1,100)+RANDBETWEEN(1,100)+RANDBETWEEN(1,100)</f>
        <v>387</v>
      </c>
      <c r="L9" s="14">
        <f ca="1">RANDBETWEEN(1,100)+RANDBETWEEN(1,100)+RANDBETWEEN(1,100)+RANDBETWEEN(1,100)+RANDBETWEEN(1,100)+RANDBETWEEN(1,100)+RANDBETWEEN(1,100)+RANDBETWEEN(1,100)+RANDBETWEEN(1,100)+RANDBETWEEN(1,100)</f>
        <v>720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2025-02-25T01:27:54Z</dcterms:modified>
</cp:coreProperties>
</file>