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05" windowWidth="12120" windowHeight="10605" activeTab="1"/>
  </bookViews>
  <sheets>
    <sheet name="Initiative" sheetId="13" r:id="rId1"/>
    <sheet name="Check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E30" i="10" l="1"/>
  <c r="F30" i="10" s="1"/>
  <c r="E31" i="10"/>
  <c r="F31" i="10" s="1"/>
  <c r="E32" i="10"/>
  <c r="F32" i="10" s="1"/>
  <c r="E33" i="10"/>
  <c r="F33" i="10" s="1"/>
  <c r="E34" i="10"/>
  <c r="F34" i="10" s="1"/>
  <c r="H34" i="10" l="1"/>
  <c r="J34" i="10"/>
  <c r="L34" i="10"/>
  <c r="N34" i="10"/>
  <c r="P34" i="10"/>
  <c r="G34" i="10"/>
  <c r="I34" i="10"/>
  <c r="K34" i="10"/>
  <c r="M34" i="10"/>
  <c r="O34" i="10"/>
  <c r="K32" i="10"/>
  <c r="H32" i="10"/>
  <c r="J32" i="10"/>
  <c r="L32" i="10"/>
  <c r="N32" i="10"/>
  <c r="P32" i="10"/>
  <c r="G32" i="10"/>
  <c r="I32" i="10"/>
  <c r="M32" i="10"/>
  <c r="O32" i="10"/>
  <c r="H30" i="10"/>
  <c r="J30" i="10"/>
  <c r="L30" i="10"/>
  <c r="N30" i="10"/>
  <c r="P30" i="10"/>
  <c r="G30" i="10"/>
  <c r="I30" i="10"/>
  <c r="K30" i="10"/>
  <c r="M30" i="10"/>
  <c r="O30" i="10"/>
  <c r="G33" i="10"/>
  <c r="H33" i="10"/>
  <c r="J33" i="10"/>
  <c r="L33" i="10"/>
  <c r="N33" i="10"/>
  <c r="P33" i="10"/>
  <c r="I33" i="10"/>
  <c r="K33" i="10"/>
  <c r="M33" i="10"/>
  <c r="O33" i="10"/>
  <c r="G31" i="10"/>
  <c r="H31" i="10"/>
  <c r="J31" i="10"/>
  <c r="L31" i="10"/>
  <c r="N31" i="10"/>
  <c r="P31" i="10"/>
  <c r="I31" i="10"/>
  <c r="K31" i="10"/>
  <c r="M31" i="10"/>
  <c r="O31" i="10"/>
  <c r="S38" i="14"/>
  <c r="Q39" i="3"/>
  <c r="R39" i="3" s="1"/>
  <c r="Z39" i="3" s="1"/>
  <c r="E39" i="3"/>
  <c r="F39" i="3" s="1"/>
  <c r="N39" i="3" s="1"/>
  <c r="C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D67" i="13" s="1"/>
  <c r="S37" i="14"/>
  <c r="Q90" i="3"/>
  <c r="R90" i="3" s="1"/>
  <c r="Z90" i="3" s="1"/>
  <c r="E90" i="3"/>
  <c r="F90" i="3" s="1"/>
  <c r="N90" i="3" s="1"/>
  <c r="Q89" i="3"/>
  <c r="R89" i="3" s="1"/>
  <c r="Z89" i="3" s="1"/>
  <c r="E89" i="3"/>
  <c r="F89" i="3" s="1"/>
  <c r="N89" i="3" s="1"/>
  <c r="Q88" i="3"/>
  <c r="R88" i="3" s="1"/>
  <c r="Z88" i="3" s="1"/>
  <c r="E88" i="3"/>
  <c r="F88" i="3" s="1"/>
  <c r="N88" i="3" s="1"/>
  <c r="Q87" i="3"/>
  <c r="R87" i="3" s="1"/>
  <c r="Z87" i="3" s="1"/>
  <c r="E87" i="3"/>
  <c r="F87" i="3" s="1"/>
  <c r="N87" i="3" s="1"/>
  <c r="Q86" i="3"/>
  <c r="R86" i="3" s="1"/>
  <c r="Z86" i="3" s="1"/>
  <c r="E86" i="3"/>
  <c r="F86" i="3" s="1"/>
  <c r="N86" i="3" s="1"/>
  <c r="Q85" i="3"/>
  <c r="R85" i="3" s="1"/>
  <c r="Z85" i="3" s="1"/>
  <c r="E85" i="3"/>
  <c r="F85" i="3" s="1"/>
  <c r="N85" i="3" s="1"/>
  <c r="Q84" i="3"/>
  <c r="R84" i="3" s="1"/>
  <c r="Z84" i="3" s="1"/>
  <c r="E84" i="3"/>
  <c r="F84" i="3" s="1"/>
  <c r="N84" i="3" s="1"/>
  <c r="Q83" i="3"/>
  <c r="R83" i="3" s="1"/>
  <c r="Z83" i="3" s="1"/>
  <c r="E83" i="3"/>
  <c r="F83" i="3" s="1"/>
  <c r="N83" i="3" s="1"/>
  <c r="Q82" i="3"/>
  <c r="R82" i="3" s="1"/>
  <c r="Z82" i="3" s="1"/>
  <c r="E82" i="3"/>
  <c r="F82" i="3" s="1"/>
  <c r="L82" i="3" s="1"/>
  <c r="Q81" i="3"/>
  <c r="R81" i="3" s="1"/>
  <c r="X81" i="3" s="1"/>
  <c r="E81" i="3"/>
  <c r="F81" i="3" s="1"/>
  <c r="L81" i="3" s="1"/>
  <c r="Q80" i="3"/>
  <c r="R80" i="3" s="1"/>
  <c r="X80" i="3" s="1"/>
  <c r="E80" i="3"/>
  <c r="F80" i="3" s="1"/>
  <c r="M80" i="3" s="1"/>
  <c r="Q79" i="3"/>
  <c r="R79" i="3" s="1"/>
  <c r="Z79" i="3" s="1"/>
  <c r="E79" i="3"/>
  <c r="F79" i="3" s="1"/>
  <c r="N79" i="3" s="1"/>
  <c r="Q78" i="3"/>
  <c r="R78" i="3" s="1"/>
  <c r="Z78" i="3" s="1"/>
  <c r="E78" i="3"/>
  <c r="F78" i="3" s="1"/>
  <c r="N78" i="3" s="1"/>
  <c r="Q77" i="3"/>
  <c r="R77" i="3" s="1"/>
  <c r="Z77" i="3" s="1"/>
  <c r="E77" i="3"/>
  <c r="F77" i="3" s="1"/>
  <c r="H77" i="3" s="1"/>
  <c r="Q76" i="3"/>
  <c r="R76" i="3" s="1"/>
  <c r="E76" i="3"/>
  <c r="F76" i="3" s="1"/>
  <c r="Q75" i="3"/>
  <c r="R75" i="3" s="1"/>
  <c r="E75" i="3"/>
  <c r="F75" i="3" s="1"/>
  <c r="Q74" i="3"/>
  <c r="R74" i="3" s="1"/>
  <c r="E74" i="3"/>
  <c r="F74" i="3" s="1"/>
  <c r="Q73" i="3"/>
  <c r="R73" i="3" s="1"/>
  <c r="E73" i="3"/>
  <c r="F73" i="3" s="1"/>
  <c r="Q72" i="3"/>
  <c r="R72" i="3" s="1"/>
  <c r="E72" i="3"/>
  <c r="F72" i="3" s="1"/>
  <c r="Q71" i="3"/>
  <c r="R71" i="3" s="1"/>
  <c r="E71" i="3"/>
  <c r="F71" i="3" s="1"/>
  <c r="Q70" i="3"/>
  <c r="R70" i="3" s="1"/>
  <c r="E70" i="3"/>
  <c r="F70" i="3" s="1"/>
  <c r="Q69" i="3"/>
  <c r="R69" i="3" s="1"/>
  <c r="E69" i="3"/>
  <c r="F69" i="3" s="1"/>
  <c r="Q68" i="3"/>
  <c r="R68" i="3" s="1"/>
  <c r="E68" i="3"/>
  <c r="F68" i="3" s="1"/>
  <c r="Q67" i="3"/>
  <c r="R67" i="3" s="1"/>
  <c r="E67" i="3"/>
  <c r="F67" i="3" s="1"/>
  <c r="Q66" i="3"/>
  <c r="R66" i="3" s="1"/>
  <c r="E66" i="3"/>
  <c r="F66" i="3" s="1"/>
  <c r="Q65" i="3"/>
  <c r="R65" i="3" s="1"/>
  <c r="E65" i="3"/>
  <c r="F65" i="3" s="1"/>
  <c r="Q64" i="3"/>
  <c r="R64" i="3" s="1"/>
  <c r="E64" i="3"/>
  <c r="F64" i="3" s="1"/>
  <c r="Q63" i="3"/>
  <c r="R63" i="3" s="1"/>
  <c r="E63" i="3"/>
  <c r="F63" i="3" s="1"/>
  <c r="Q62" i="3"/>
  <c r="R62" i="3" s="1"/>
  <c r="E62" i="3"/>
  <c r="F62" i="3" s="1"/>
  <c r="Q61" i="3"/>
  <c r="R61" i="3" s="1"/>
  <c r="E61" i="3"/>
  <c r="F61" i="3" s="1"/>
  <c r="Q60" i="3"/>
  <c r="R60" i="3" s="1"/>
  <c r="E60" i="3"/>
  <c r="F60" i="3" s="1"/>
  <c r="Q59" i="3"/>
  <c r="R59" i="3" s="1"/>
  <c r="E59" i="3"/>
  <c r="F59" i="3" s="1"/>
  <c r="Q58" i="3"/>
  <c r="R58" i="3" s="1"/>
  <c r="E58" i="3"/>
  <c r="F58" i="3" s="1"/>
  <c r="Q57" i="3"/>
  <c r="R57" i="3" s="1"/>
  <c r="E57" i="3"/>
  <c r="F57" i="3" s="1"/>
  <c r="Q56" i="3"/>
  <c r="R56" i="3" s="1"/>
  <c r="E56" i="3"/>
  <c r="F56" i="3" s="1"/>
  <c r="Q55" i="3"/>
  <c r="R55" i="3" s="1"/>
  <c r="E55" i="3"/>
  <c r="F55" i="3" s="1"/>
  <c r="Q54" i="3"/>
  <c r="R54" i="3" s="1"/>
  <c r="E54" i="3"/>
  <c r="F54" i="3" s="1"/>
  <c r="Q53" i="3"/>
  <c r="R53" i="3" s="1"/>
  <c r="E53" i="3"/>
  <c r="F53" i="3" s="1"/>
  <c r="Q52" i="3"/>
  <c r="R52" i="3" s="1"/>
  <c r="E52" i="3"/>
  <c r="F52" i="3" s="1"/>
  <c r="Q51" i="3"/>
  <c r="R51" i="3" s="1"/>
  <c r="E51" i="3"/>
  <c r="F51" i="3" s="1"/>
  <c r="Q50" i="3"/>
  <c r="R50" i="3" s="1"/>
  <c r="E50" i="3"/>
  <c r="F50" i="3" s="1"/>
  <c r="Q49" i="3"/>
  <c r="R49" i="3" s="1"/>
  <c r="E49" i="3"/>
  <c r="F49" i="3" s="1"/>
  <c r="G49" i="3" s="1"/>
  <c r="Q48" i="3"/>
  <c r="R48" i="3" s="1"/>
  <c r="E48" i="3"/>
  <c r="F48" i="3" s="1"/>
  <c r="G48" i="3" s="1"/>
  <c r="Q47" i="3"/>
  <c r="R47" i="3" s="1"/>
  <c r="E47" i="3"/>
  <c r="F47" i="3" s="1"/>
  <c r="K47" i="3" s="1"/>
  <c r="Q46" i="3"/>
  <c r="R46" i="3" s="1"/>
  <c r="E46" i="3"/>
  <c r="F46" i="3" s="1"/>
  <c r="K46" i="3" s="1"/>
  <c r="Q45" i="3"/>
  <c r="R45" i="3" s="1"/>
  <c r="E45" i="3"/>
  <c r="F45" i="3" s="1"/>
  <c r="K45" i="3" s="1"/>
  <c r="Q44" i="3"/>
  <c r="R44" i="3" s="1"/>
  <c r="E44" i="3"/>
  <c r="F44" i="3" s="1"/>
  <c r="G44" i="3" s="1"/>
  <c r="Q43" i="3"/>
  <c r="R43" i="3" s="1"/>
  <c r="E43" i="3"/>
  <c r="F43" i="3" s="1"/>
  <c r="K43" i="3" s="1"/>
  <c r="Q42" i="3"/>
  <c r="R42" i="3" s="1"/>
  <c r="E42" i="3"/>
  <c r="F42" i="3" s="1"/>
  <c r="K42" i="3" s="1"/>
  <c r="Q41" i="3"/>
  <c r="R41" i="3" s="1"/>
  <c r="E41" i="3"/>
  <c r="F41" i="3" s="1"/>
  <c r="G41" i="3" s="1"/>
  <c r="Q40" i="3"/>
  <c r="R40" i="3" s="1"/>
  <c r="E40" i="3"/>
  <c r="F40" i="3" s="1"/>
  <c r="K40" i="3" s="1"/>
  <c r="Q38" i="3"/>
  <c r="R38" i="3" s="1"/>
  <c r="Z38" i="3" s="1"/>
  <c r="E38" i="3"/>
  <c r="F38" i="3" s="1"/>
  <c r="M38" i="3" s="1"/>
  <c r="G39" i="3" l="1"/>
  <c r="I39" i="3"/>
  <c r="K39" i="3"/>
  <c r="M39" i="3"/>
  <c r="S39" i="3"/>
  <c r="U39" i="3"/>
  <c r="W39" i="3"/>
  <c r="Y39" i="3"/>
  <c r="H39" i="3"/>
  <c r="J39" i="3"/>
  <c r="L39" i="3"/>
  <c r="T39" i="3"/>
  <c r="V39" i="3"/>
  <c r="X39" i="3"/>
  <c r="H61" i="3"/>
  <c r="L61" i="3"/>
  <c r="H62" i="3"/>
  <c r="L62" i="3"/>
  <c r="H63" i="3"/>
  <c r="L63" i="3"/>
  <c r="H64" i="3"/>
  <c r="L64" i="3"/>
  <c r="H65" i="3"/>
  <c r="L65" i="3"/>
  <c r="H66" i="3"/>
  <c r="L66" i="3"/>
  <c r="H67" i="3"/>
  <c r="L67" i="3"/>
  <c r="H68" i="3"/>
  <c r="L68" i="3"/>
  <c r="H69" i="3"/>
  <c r="L69" i="3"/>
  <c r="H70" i="3"/>
  <c r="L70" i="3"/>
  <c r="H71" i="3"/>
  <c r="L71" i="3"/>
  <c r="H72" i="3"/>
  <c r="L72" i="3"/>
  <c r="H73" i="3"/>
  <c r="L73" i="3"/>
  <c r="H74" i="3"/>
  <c r="L74" i="3"/>
  <c r="H75" i="3"/>
  <c r="L75" i="3"/>
  <c r="H76" i="3"/>
  <c r="L76" i="3"/>
  <c r="T60" i="3"/>
  <c r="X60" i="3"/>
  <c r="T61" i="3"/>
  <c r="X61" i="3"/>
  <c r="T62" i="3"/>
  <c r="X62" i="3"/>
  <c r="T63" i="3"/>
  <c r="X63" i="3"/>
  <c r="T64" i="3"/>
  <c r="X64" i="3"/>
  <c r="T65" i="3"/>
  <c r="X65" i="3"/>
  <c r="T66" i="3"/>
  <c r="X66" i="3"/>
  <c r="T67" i="3"/>
  <c r="X67" i="3"/>
  <c r="T68" i="3"/>
  <c r="X68" i="3"/>
  <c r="T69" i="3"/>
  <c r="X69" i="3"/>
  <c r="T70" i="3"/>
  <c r="X70" i="3"/>
  <c r="T71" i="3"/>
  <c r="X71" i="3"/>
  <c r="T72" i="3"/>
  <c r="X72" i="3"/>
  <c r="T73" i="3"/>
  <c r="X73" i="3"/>
  <c r="T74" i="3"/>
  <c r="X74" i="3"/>
  <c r="T75" i="3"/>
  <c r="X75" i="3"/>
  <c r="T76" i="3"/>
  <c r="X76" i="3"/>
  <c r="K41" i="3"/>
  <c r="K44" i="3"/>
  <c r="K48" i="3"/>
  <c r="G40" i="3"/>
  <c r="G42" i="3"/>
  <c r="G43" i="3"/>
  <c r="G45" i="3"/>
  <c r="G46" i="3"/>
  <c r="G47" i="3"/>
  <c r="T80" i="3"/>
  <c r="H81" i="3"/>
  <c r="T81" i="3"/>
  <c r="H82" i="3"/>
  <c r="Z40" i="3"/>
  <c r="X40" i="3"/>
  <c r="V40" i="3"/>
  <c r="T40" i="3"/>
  <c r="U40" i="3"/>
  <c r="Z41" i="3"/>
  <c r="X41" i="3"/>
  <c r="V41" i="3"/>
  <c r="T41" i="3"/>
  <c r="U41" i="3"/>
  <c r="Y41" i="3"/>
  <c r="Z42" i="3"/>
  <c r="X42" i="3"/>
  <c r="V42" i="3"/>
  <c r="T42" i="3"/>
  <c r="U42" i="3"/>
  <c r="Y42" i="3"/>
  <c r="Z43" i="3"/>
  <c r="X43" i="3"/>
  <c r="V43" i="3"/>
  <c r="T43" i="3"/>
  <c r="U43" i="3"/>
  <c r="Y43" i="3"/>
  <c r="Z44" i="3"/>
  <c r="X44" i="3"/>
  <c r="V44" i="3"/>
  <c r="T44" i="3"/>
  <c r="U44" i="3"/>
  <c r="Y44" i="3"/>
  <c r="Z45" i="3"/>
  <c r="X45" i="3"/>
  <c r="V45" i="3"/>
  <c r="T45" i="3"/>
  <c r="U45" i="3"/>
  <c r="Y45" i="3"/>
  <c r="Z46" i="3"/>
  <c r="X46" i="3"/>
  <c r="V46" i="3"/>
  <c r="T46" i="3"/>
  <c r="U46" i="3"/>
  <c r="Y46" i="3"/>
  <c r="Z47" i="3"/>
  <c r="X47" i="3"/>
  <c r="V47" i="3"/>
  <c r="T47" i="3"/>
  <c r="U47" i="3"/>
  <c r="Y47" i="3"/>
  <c r="Z48" i="3"/>
  <c r="X48" i="3"/>
  <c r="V48" i="3"/>
  <c r="T48" i="3"/>
  <c r="U48" i="3"/>
  <c r="Y48" i="3"/>
  <c r="Z49" i="3"/>
  <c r="X49" i="3"/>
  <c r="V49" i="3"/>
  <c r="T49" i="3"/>
  <c r="Y49" i="3"/>
  <c r="W49" i="3"/>
  <c r="U49" i="3"/>
  <c r="S49" i="3"/>
  <c r="S50" i="3"/>
  <c r="Z50" i="3"/>
  <c r="X50" i="3"/>
  <c r="V50" i="3"/>
  <c r="T50" i="3"/>
  <c r="Y50" i="3"/>
  <c r="W50" i="3"/>
  <c r="U50" i="3"/>
  <c r="Y51" i="3"/>
  <c r="W51" i="3"/>
  <c r="S51" i="3"/>
  <c r="Z51" i="3"/>
  <c r="X51" i="3"/>
  <c r="V51" i="3"/>
  <c r="T51" i="3"/>
  <c r="U51" i="3"/>
  <c r="S52" i="3"/>
  <c r="Z52" i="3"/>
  <c r="X52" i="3"/>
  <c r="V52" i="3"/>
  <c r="T52" i="3"/>
  <c r="Y52" i="3"/>
  <c r="W52" i="3"/>
  <c r="U52" i="3"/>
  <c r="Y53" i="3"/>
  <c r="W53" i="3"/>
  <c r="S53" i="3"/>
  <c r="Z53" i="3"/>
  <c r="X53" i="3"/>
  <c r="V53" i="3"/>
  <c r="T53" i="3"/>
  <c r="U53" i="3"/>
  <c r="Y54" i="3"/>
  <c r="S54" i="3"/>
  <c r="Z54" i="3"/>
  <c r="X54" i="3"/>
  <c r="V54" i="3"/>
  <c r="T54" i="3"/>
  <c r="W54" i="3"/>
  <c r="U54" i="3"/>
  <c r="Y55" i="3"/>
  <c r="U55" i="3"/>
  <c r="Z55" i="3"/>
  <c r="X55" i="3"/>
  <c r="V55" i="3"/>
  <c r="T55" i="3"/>
  <c r="W55" i="3"/>
  <c r="S55" i="3"/>
  <c r="Y56" i="3"/>
  <c r="U56" i="3"/>
  <c r="Z56" i="3"/>
  <c r="X56" i="3"/>
  <c r="V56" i="3"/>
  <c r="T56" i="3"/>
  <c r="W56" i="3"/>
  <c r="S56" i="3"/>
  <c r="W57" i="3"/>
  <c r="Z57" i="3"/>
  <c r="X57" i="3"/>
  <c r="V57" i="3"/>
  <c r="T57" i="3"/>
  <c r="Y57" i="3"/>
  <c r="U57" i="3"/>
  <c r="S57" i="3"/>
  <c r="Z59" i="3"/>
  <c r="X59" i="3"/>
  <c r="V59" i="3"/>
  <c r="T59" i="3"/>
  <c r="Y59" i="3"/>
  <c r="W59" i="3"/>
  <c r="U59" i="3"/>
  <c r="S59" i="3"/>
  <c r="N40" i="3"/>
  <c r="L40" i="3"/>
  <c r="J40" i="3"/>
  <c r="H40" i="3"/>
  <c r="I40" i="3"/>
  <c r="M40" i="3"/>
  <c r="S40" i="3"/>
  <c r="W40" i="3"/>
  <c r="N41" i="3"/>
  <c r="L41" i="3"/>
  <c r="J41" i="3"/>
  <c r="H41" i="3"/>
  <c r="I41" i="3"/>
  <c r="M41" i="3"/>
  <c r="S41" i="3"/>
  <c r="W41" i="3"/>
  <c r="N42" i="3"/>
  <c r="L42" i="3"/>
  <c r="J42" i="3"/>
  <c r="H42" i="3"/>
  <c r="I42" i="3"/>
  <c r="M42" i="3"/>
  <c r="S42" i="3"/>
  <c r="W42" i="3"/>
  <c r="N43" i="3"/>
  <c r="L43" i="3"/>
  <c r="J43" i="3"/>
  <c r="H43" i="3"/>
  <c r="I43" i="3"/>
  <c r="M43" i="3"/>
  <c r="S43" i="3"/>
  <c r="W43" i="3"/>
  <c r="N44" i="3"/>
  <c r="L44" i="3"/>
  <c r="J44" i="3"/>
  <c r="H44" i="3"/>
  <c r="I44" i="3"/>
  <c r="M44" i="3"/>
  <c r="S44" i="3"/>
  <c r="W44" i="3"/>
  <c r="N45" i="3"/>
  <c r="L45" i="3"/>
  <c r="J45" i="3"/>
  <c r="H45" i="3"/>
  <c r="I45" i="3"/>
  <c r="M45" i="3"/>
  <c r="S45" i="3"/>
  <c r="W45" i="3"/>
  <c r="N46" i="3"/>
  <c r="L46" i="3"/>
  <c r="J46" i="3"/>
  <c r="H46" i="3"/>
  <c r="I46" i="3"/>
  <c r="M46" i="3"/>
  <c r="S46" i="3"/>
  <c r="W46" i="3"/>
  <c r="N47" i="3"/>
  <c r="L47" i="3"/>
  <c r="J47" i="3"/>
  <c r="H47" i="3"/>
  <c r="I47" i="3"/>
  <c r="M47" i="3"/>
  <c r="S47" i="3"/>
  <c r="W47" i="3"/>
  <c r="N48" i="3"/>
  <c r="L48" i="3"/>
  <c r="J48" i="3"/>
  <c r="H48" i="3"/>
  <c r="I48" i="3"/>
  <c r="M48" i="3"/>
  <c r="S48" i="3"/>
  <c r="W48" i="3"/>
  <c r="N49" i="3"/>
  <c r="L49" i="3"/>
  <c r="J49" i="3"/>
  <c r="H49" i="3"/>
  <c r="M49" i="3"/>
  <c r="K49" i="3"/>
  <c r="I49" i="3"/>
  <c r="M50" i="3"/>
  <c r="I50" i="3"/>
  <c r="N50" i="3"/>
  <c r="L50" i="3"/>
  <c r="J50" i="3"/>
  <c r="H50" i="3"/>
  <c r="K50" i="3"/>
  <c r="G50" i="3"/>
  <c r="M51" i="3"/>
  <c r="I51" i="3"/>
  <c r="N51" i="3"/>
  <c r="L51" i="3"/>
  <c r="J51" i="3"/>
  <c r="H51" i="3"/>
  <c r="K51" i="3"/>
  <c r="G51" i="3"/>
  <c r="K52" i="3"/>
  <c r="G52" i="3"/>
  <c r="N52" i="3"/>
  <c r="L52" i="3"/>
  <c r="J52" i="3"/>
  <c r="H52" i="3"/>
  <c r="M52" i="3"/>
  <c r="I52" i="3"/>
  <c r="M53" i="3"/>
  <c r="I53" i="3"/>
  <c r="N53" i="3"/>
  <c r="L53" i="3"/>
  <c r="J53" i="3"/>
  <c r="H53" i="3"/>
  <c r="K53" i="3"/>
  <c r="G53" i="3"/>
  <c r="M54" i="3"/>
  <c r="K54" i="3"/>
  <c r="G54" i="3"/>
  <c r="N54" i="3"/>
  <c r="L54" i="3"/>
  <c r="J54" i="3"/>
  <c r="H54" i="3"/>
  <c r="I54" i="3"/>
  <c r="I55" i="3"/>
  <c r="N55" i="3"/>
  <c r="L55" i="3"/>
  <c r="J55" i="3"/>
  <c r="H55" i="3"/>
  <c r="M55" i="3"/>
  <c r="K55" i="3"/>
  <c r="G55" i="3"/>
  <c r="G56" i="3"/>
  <c r="N56" i="3"/>
  <c r="L56" i="3"/>
  <c r="J56" i="3"/>
  <c r="H56" i="3"/>
  <c r="M56" i="3"/>
  <c r="K56" i="3"/>
  <c r="I56" i="3"/>
  <c r="G57" i="3"/>
  <c r="N57" i="3"/>
  <c r="L57" i="3"/>
  <c r="J57" i="3"/>
  <c r="H57" i="3"/>
  <c r="M57" i="3"/>
  <c r="K57" i="3"/>
  <c r="I57" i="3"/>
  <c r="N58" i="3"/>
  <c r="L58" i="3"/>
  <c r="J58" i="3"/>
  <c r="H58" i="3"/>
  <c r="M58" i="3"/>
  <c r="K58" i="3"/>
  <c r="I58" i="3"/>
  <c r="G58" i="3"/>
  <c r="N59" i="3"/>
  <c r="L59" i="3"/>
  <c r="J59" i="3"/>
  <c r="H59" i="3"/>
  <c r="M59" i="3"/>
  <c r="K59" i="3"/>
  <c r="I59" i="3"/>
  <c r="G59" i="3"/>
  <c r="M60" i="3"/>
  <c r="K60" i="3"/>
  <c r="L60" i="3"/>
  <c r="I60" i="3"/>
  <c r="N60" i="3"/>
  <c r="J60" i="3"/>
  <c r="H60" i="3"/>
  <c r="G60" i="3"/>
  <c r="Y40" i="3"/>
  <c r="Z58" i="3"/>
  <c r="X58" i="3"/>
  <c r="V58" i="3"/>
  <c r="T58" i="3"/>
  <c r="Y58" i="3"/>
  <c r="W58" i="3"/>
  <c r="U58" i="3"/>
  <c r="S58" i="3"/>
  <c r="Y60" i="3"/>
  <c r="W60" i="3"/>
  <c r="U60" i="3"/>
  <c r="S60" i="3"/>
  <c r="V60" i="3"/>
  <c r="Z60" i="3"/>
  <c r="M61" i="3"/>
  <c r="K61" i="3"/>
  <c r="I61" i="3"/>
  <c r="G61" i="3"/>
  <c r="J61" i="3"/>
  <c r="N61" i="3"/>
  <c r="Y61" i="3"/>
  <c r="W61" i="3"/>
  <c r="U61" i="3"/>
  <c r="S61" i="3"/>
  <c r="V61" i="3"/>
  <c r="Z61" i="3"/>
  <c r="M62" i="3"/>
  <c r="K62" i="3"/>
  <c r="I62" i="3"/>
  <c r="G62" i="3"/>
  <c r="J62" i="3"/>
  <c r="N62" i="3"/>
  <c r="Y62" i="3"/>
  <c r="W62" i="3"/>
  <c r="U62" i="3"/>
  <c r="S62" i="3"/>
  <c r="V62" i="3"/>
  <c r="Z62" i="3"/>
  <c r="M63" i="3"/>
  <c r="K63" i="3"/>
  <c r="I63" i="3"/>
  <c r="G63" i="3"/>
  <c r="J63" i="3"/>
  <c r="N63" i="3"/>
  <c r="Y63" i="3"/>
  <c r="W63" i="3"/>
  <c r="U63" i="3"/>
  <c r="S63" i="3"/>
  <c r="V63" i="3"/>
  <c r="Z63" i="3"/>
  <c r="M64" i="3"/>
  <c r="K64" i="3"/>
  <c r="I64" i="3"/>
  <c r="G64" i="3"/>
  <c r="J64" i="3"/>
  <c r="N64" i="3"/>
  <c r="Y64" i="3"/>
  <c r="W64" i="3"/>
  <c r="U64" i="3"/>
  <c r="S64" i="3"/>
  <c r="V64" i="3"/>
  <c r="Z64" i="3"/>
  <c r="M65" i="3"/>
  <c r="K65" i="3"/>
  <c r="I65" i="3"/>
  <c r="G65" i="3"/>
  <c r="J65" i="3"/>
  <c r="N65" i="3"/>
  <c r="Y65" i="3"/>
  <c r="W65" i="3"/>
  <c r="U65" i="3"/>
  <c r="S65" i="3"/>
  <c r="V65" i="3"/>
  <c r="Z65" i="3"/>
  <c r="M66" i="3"/>
  <c r="K66" i="3"/>
  <c r="I66" i="3"/>
  <c r="G66" i="3"/>
  <c r="J66" i="3"/>
  <c r="N66" i="3"/>
  <c r="Y66" i="3"/>
  <c r="W66" i="3"/>
  <c r="U66" i="3"/>
  <c r="S66" i="3"/>
  <c r="V66" i="3"/>
  <c r="Z66" i="3"/>
  <c r="M67" i="3"/>
  <c r="K67" i="3"/>
  <c r="I67" i="3"/>
  <c r="G67" i="3"/>
  <c r="J67" i="3"/>
  <c r="N67" i="3"/>
  <c r="Y67" i="3"/>
  <c r="W67" i="3"/>
  <c r="U67" i="3"/>
  <c r="S67" i="3"/>
  <c r="V67" i="3"/>
  <c r="Z67" i="3"/>
  <c r="M68" i="3"/>
  <c r="K68" i="3"/>
  <c r="I68" i="3"/>
  <c r="G68" i="3"/>
  <c r="J68" i="3"/>
  <c r="N68" i="3"/>
  <c r="Y68" i="3"/>
  <c r="W68" i="3"/>
  <c r="U68" i="3"/>
  <c r="S68" i="3"/>
  <c r="V68" i="3"/>
  <c r="Z68" i="3"/>
  <c r="M69" i="3"/>
  <c r="K69" i="3"/>
  <c r="I69" i="3"/>
  <c r="G69" i="3"/>
  <c r="J69" i="3"/>
  <c r="N69" i="3"/>
  <c r="Y69" i="3"/>
  <c r="W69" i="3"/>
  <c r="U69" i="3"/>
  <c r="S69" i="3"/>
  <c r="V69" i="3"/>
  <c r="Z69" i="3"/>
  <c r="M70" i="3"/>
  <c r="K70" i="3"/>
  <c r="I70" i="3"/>
  <c r="G70" i="3"/>
  <c r="J70" i="3"/>
  <c r="N70" i="3"/>
  <c r="Y70" i="3"/>
  <c r="W70" i="3"/>
  <c r="U70" i="3"/>
  <c r="S70" i="3"/>
  <c r="V70" i="3"/>
  <c r="Z70" i="3"/>
  <c r="M71" i="3"/>
  <c r="K71" i="3"/>
  <c r="I71" i="3"/>
  <c r="G71" i="3"/>
  <c r="J71" i="3"/>
  <c r="N71" i="3"/>
  <c r="Y71" i="3"/>
  <c r="W71" i="3"/>
  <c r="U71" i="3"/>
  <c r="S71" i="3"/>
  <c r="V71" i="3"/>
  <c r="Z71" i="3"/>
  <c r="M72" i="3"/>
  <c r="K72" i="3"/>
  <c r="I72" i="3"/>
  <c r="G72" i="3"/>
  <c r="J72" i="3"/>
  <c r="N72" i="3"/>
  <c r="Y72" i="3"/>
  <c r="W72" i="3"/>
  <c r="U72" i="3"/>
  <c r="S72" i="3"/>
  <c r="V72" i="3"/>
  <c r="Z72" i="3"/>
  <c r="M73" i="3"/>
  <c r="K73" i="3"/>
  <c r="I73" i="3"/>
  <c r="G73" i="3"/>
  <c r="J73" i="3"/>
  <c r="N73" i="3"/>
  <c r="Y73" i="3"/>
  <c r="W73" i="3"/>
  <c r="U73" i="3"/>
  <c r="S73" i="3"/>
  <c r="V73" i="3"/>
  <c r="Z73" i="3"/>
  <c r="M74" i="3"/>
  <c r="K74" i="3"/>
  <c r="I74" i="3"/>
  <c r="G74" i="3"/>
  <c r="J74" i="3"/>
  <c r="N74" i="3"/>
  <c r="Y74" i="3"/>
  <c r="W74" i="3"/>
  <c r="U74" i="3"/>
  <c r="S74" i="3"/>
  <c r="V74" i="3"/>
  <c r="Z74" i="3"/>
  <c r="M75" i="3"/>
  <c r="K75" i="3"/>
  <c r="I75" i="3"/>
  <c r="G75" i="3"/>
  <c r="J75" i="3"/>
  <c r="N75" i="3"/>
  <c r="Y75" i="3"/>
  <c r="W75" i="3"/>
  <c r="U75" i="3"/>
  <c r="S75" i="3"/>
  <c r="V75" i="3"/>
  <c r="Z75" i="3"/>
  <c r="M76" i="3"/>
  <c r="K76" i="3"/>
  <c r="I76" i="3"/>
  <c r="G76" i="3"/>
  <c r="J76" i="3"/>
  <c r="N76" i="3"/>
  <c r="Y76" i="3"/>
  <c r="W76" i="3"/>
  <c r="U76" i="3"/>
  <c r="S76" i="3"/>
  <c r="V76" i="3"/>
  <c r="Z76" i="3"/>
  <c r="N77" i="3"/>
  <c r="L77" i="3"/>
  <c r="J77" i="3"/>
  <c r="M77" i="3"/>
  <c r="K77" i="3"/>
  <c r="I77" i="3"/>
  <c r="G77" i="3"/>
  <c r="S77" i="3"/>
  <c r="U77" i="3"/>
  <c r="W77" i="3"/>
  <c r="Y77" i="3"/>
  <c r="G78" i="3"/>
  <c r="I78" i="3"/>
  <c r="K78" i="3"/>
  <c r="M78" i="3"/>
  <c r="S78" i="3"/>
  <c r="U78" i="3"/>
  <c r="W78" i="3"/>
  <c r="Y78" i="3"/>
  <c r="G79" i="3"/>
  <c r="I79" i="3"/>
  <c r="K79" i="3"/>
  <c r="M79" i="3"/>
  <c r="S79" i="3"/>
  <c r="U79" i="3"/>
  <c r="W79" i="3"/>
  <c r="Y79" i="3"/>
  <c r="G80" i="3"/>
  <c r="I80" i="3"/>
  <c r="K80" i="3"/>
  <c r="N80" i="3"/>
  <c r="Y80" i="3"/>
  <c r="W80" i="3"/>
  <c r="U80" i="3"/>
  <c r="S80" i="3"/>
  <c r="V80" i="3"/>
  <c r="Z80" i="3"/>
  <c r="M81" i="3"/>
  <c r="K81" i="3"/>
  <c r="I81" i="3"/>
  <c r="G81" i="3"/>
  <c r="J81" i="3"/>
  <c r="N81" i="3"/>
  <c r="Y81" i="3"/>
  <c r="W81" i="3"/>
  <c r="U81" i="3"/>
  <c r="S81" i="3"/>
  <c r="V81" i="3"/>
  <c r="Z81" i="3"/>
  <c r="N82" i="3"/>
  <c r="M82" i="3"/>
  <c r="K82" i="3"/>
  <c r="I82" i="3"/>
  <c r="G82" i="3"/>
  <c r="J82" i="3"/>
  <c r="T77" i="3"/>
  <c r="V77" i="3"/>
  <c r="X77" i="3"/>
  <c r="H78" i="3"/>
  <c r="J78" i="3"/>
  <c r="L78" i="3"/>
  <c r="T78" i="3"/>
  <c r="V78" i="3"/>
  <c r="X78" i="3"/>
  <c r="H79" i="3"/>
  <c r="J79" i="3"/>
  <c r="L79" i="3"/>
  <c r="T79" i="3"/>
  <c r="V79" i="3"/>
  <c r="X79" i="3"/>
  <c r="H80" i="3"/>
  <c r="J80" i="3"/>
  <c r="L80" i="3"/>
  <c r="S82" i="3"/>
  <c r="U82" i="3"/>
  <c r="W82" i="3"/>
  <c r="Y82" i="3"/>
  <c r="G83" i="3"/>
  <c r="I83" i="3"/>
  <c r="K83" i="3"/>
  <c r="M83" i="3"/>
  <c r="S83" i="3"/>
  <c r="U83" i="3"/>
  <c r="W83" i="3"/>
  <c r="Y83" i="3"/>
  <c r="G84" i="3"/>
  <c r="I84" i="3"/>
  <c r="K84" i="3"/>
  <c r="M84" i="3"/>
  <c r="S84" i="3"/>
  <c r="U84" i="3"/>
  <c r="W84" i="3"/>
  <c r="Y84" i="3"/>
  <c r="G85" i="3"/>
  <c r="I85" i="3"/>
  <c r="K85" i="3"/>
  <c r="M85" i="3"/>
  <c r="S85" i="3"/>
  <c r="U85" i="3"/>
  <c r="W85" i="3"/>
  <c r="Y85" i="3"/>
  <c r="G86" i="3"/>
  <c r="I86" i="3"/>
  <c r="K86" i="3"/>
  <c r="M86" i="3"/>
  <c r="S86" i="3"/>
  <c r="U86" i="3"/>
  <c r="W86" i="3"/>
  <c r="Y86" i="3"/>
  <c r="G87" i="3"/>
  <c r="I87" i="3"/>
  <c r="K87" i="3"/>
  <c r="M87" i="3"/>
  <c r="S87" i="3"/>
  <c r="U87" i="3"/>
  <c r="W87" i="3"/>
  <c r="Y87" i="3"/>
  <c r="G88" i="3"/>
  <c r="I88" i="3"/>
  <c r="K88" i="3"/>
  <c r="M88" i="3"/>
  <c r="S88" i="3"/>
  <c r="U88" i="3"/>
  <c r="W88" i="3"/>
  <c r="Y88" i="3"/>
  <c r="G89" i="3"/>
  <c r="I89" i="3"/>
  <c r="K89" i="3"/>
  <c r="M89" i="3"/>
  <c r="S89" i="3"/>
  <c r="U89" i="3"/>
  <c r="W89" i="3"/>
  <c r="Y89" i="3"/>
  <c r="G90" i="3"/>
  <c r="I90" i="3"/>
  <c r="K90" i="3"/>
  <c r="M90" i="3"/>
  <c r="S90" i="3"/>
  <c r="U90" i="3"/>
  <c r="W90" i="3"/>
  <c r="Y90" i="3"/>
  <c r="T82" i="3"/>
  <c r="V82" i="3"/>
  <c r="X82" i="3"/>
  <c r="H83" i="3"/>
  <c r="J83" i="3"/>
  <c r="L83" i="3"/>
  <c r="T83" i="3"/>
  <c r="V83" i="3"/>
  <c r="X83" i="3"/>
  <c r="H84" i="3"/>
  <c r="J84" i="3"/>
  <c r="L84" i="3"/>
  <c r="T84" i="3"/>
  <c r="V84" i="3"/>
  <c r="X84" i="3"/>
  <c r="H85" i="3"/>
  <c r="J85" i="3"/>
  <c r="L85" i="3"/>
  <c r="T85" i="3"/>
  <c r="V85" i="3"/>
  <c r="X85" i="3"/>
  <c r="H86" i="3"/>
  <c r="J86" i="3"/>
  <c r="L86" i="3"/>
  <c r="T86" i="3"/>
  <c r="V86" i="3"/>
  <c r="X86" i="3"/>
  <c r="H87" i="3"/>
  <c r="J87" i="3"/>
  <c r="L87" i="3"/>
  <c r="T87" i="3"/>
  <c r="V87" i="3"/>
  <c r="X87" i="3"/>
  <c r="H88" i="3"/>
  <c r="J88" i="3"/>
  <c r="L88" i="3"/>
  <c r="T88" i="3"/>
  <c r="V88" i="3"/>
  <c r="X88" i="3"/>
  <c r="H89" i="3"/>
  <c r="J89" i="3"/>
  <c r="L89" i="3"/>
  <c r="T89" i="3"/>
  <c r="V89" i="3"/>
  <c r="X89" i="3"/>
  <c r="H90" i="3"/>
  <c r="J90" i="3"/>
  <c r="L90" i="3"/>
  <c r="T90" i="3"/>
  <c r="V90" i="3"/>
  <c r="X90" i="3"/>
  <c r="H38" i="3"/>
  <c r="J38" i="3"/>
  <c r="L38" i="3"/>
  <c r="N38" i="3"/>
  <c r="T38" i="3"/>
  <c r="V38" i="3"/>
  <c r="X38" i="3"/>
  <c r="G38" i="3"/>
  <c r="I38" i="3"/>
  <c r="K38" i="3"/>
  <c r="S38" i="3"/>
  <c r="U38" i="3"/>
  <c r="W38" i="3"/>
  <c r="Y38" i="3"/>
  <c r="S89" i="14" l="1"/>
  <c r="D66" i="13" l="1"/>
  <c r="D58" i="13" l="1"/>
  <c r="D47" i="13"/>
  <c r="D33" i="13"/>
  <c r="D15" i="13"/>
  <c r="D62" i="13"/>
  <c r="D42" i="13"/>
  <c r="D48" i="13"/>
  <c r="D32" i="13"/>
  <c r="D29" i="13"/>
  <c r="D13" i="13"/>
  <c r="D41" i="13"/>
  <c r="D10" i="13"/>
  <c r="D23" i="13"/>
  <c r="D27" i="13"/>
  <c r="D9" i="13"/>
  <c r="D57" i="13"/>
  <c r="D56" i="13"/>
  <c r="D35" i="13"/>
  <c r="D40" i="13"/>
  <c r="D4" i="13"/>
  <c r="D46" i="13"/>
  <c r="D26" i="13"/>
  <c r="D22" i="13"/>
  <c r="D2" i="13"/>
  <c r="D39" i="13"/>
  <c r="D61" i="13"/>
  <c r="D31" i="13"/>
  <c r="D52" i="13"/>
  <c r="D51" i="13"/>
  <c r="D14" i="13"/>
  <c r="D30" i="13"/>
  <c r="D65" i="13"/>
  <c r="D38" i="13"/>
  <c r="D28" i="13"/>
  <c r="D43" i="13"/>
  <c r="D21" i="13"/>
  <c r="D37" i="13"/>
  <c r="D3" i="13"/>
  <c r="D12" i="13"/>
  <c r="D8" i="13"/>
  <c r="D60" i="13"/>
  <c r="D7" i="13"/>
  <c r="D64" i="13"/>
  <c r="D55" i="13"/>
  <c r="D50" i="13"/>
  <c r="D54" i="13"/>
  <c r="D34" i="13"/>
  <c r="D45" i="13"/>
  <c r="D19" i="13"/>
  <c r="D18" i="13"/>
  <c r="D63" i="13"/>
  <c r="D53" i="13"/>
  <c r="D6" i="13"/>
  <c r="D17" i="13"/>
  <c r="D25" i="13"/>
  <c r="D11" i="13"/>
  <c r="D5" i="13"/>
  <c r="D24" i="13"/>
  <c r="D49" i="13"/>
  <c r="D16" i="13"/>
  <c r="D59" i="13"/>
  <c r="D20" i="13"/>
  <c r="D44" i="13"/>
  <c r="D36" i="13"/>
  <c r="S36" i="14" l="1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5" i="14" l="1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4" i="14"/>
  <c r="S3" i="14" l="1"/>
  <c r="E6" i="3" l="1"/>
  <c r="Q5" i="3"/>
  <c r="R5" i="3" s="1"/>
  <c r="Z5" i="3" s="1"/>
  <c r="E5" i="3"/>
  <c r="F5" i="3" s="1"/>
  <c r="N5" i="3" s="1"/>
  <c r="Q37" i="3"/>
  <c r="R37" i="3" s="1"/>
  <c r="Z37" i="3" s="1"/>
  <c r="E37" i="3"/>
  <c r="F37" i="3" s="1"/>
  <c r="N37" i="3" s="1"/>
  <c r="Q36" i="3"/>
  <c r="R36" i="3" s="1"/>
  <c r="Z36" i="3" s="1"/>
  <c r="E36" i="3"/>
  <c r="F36" i="3" s="1"/>
  <c r="N36" i="3" s="1"/>
  <c r="Q35" i="3"/>
  <c r="R35" i="3" s="1"/>
  <c r="Z35" i="3" s="1"/>
  <c r="E35" i="3"/>
  <c r="F35" i="3" s="1"/>
  <c r="N35" i="3" s="1"/>
  <c r="Q34" i="3"/>
  <c r="R34" i="3" s="1"/>
  <c r="Z34" i="3" s="1"/>
  <c r="E34" i="3"/>
  <c r="F34" i="3" s="1"/>
  <c r="N34" i="3" s="1"/>
  <c r="Q33" i="3"/>
  <c r="R33" i="3" s="1"/>
  <c r="Z33" i="3" s="1"/>
  <c r="E33" i="3"/>
  <c r="F33" i="3" s="1"/>
  <c r="N33" i="3" s="1"/>
  <c r="Q32" i="3"/>
  <c r="R32" i="3" s="1"/>
  <c r="Z32" i="3" s="1"/>
  <c r="E32" i="3"/>
  <c r="F32" i="3" s="1"/>
  <c r="N32" i="3" s="1"/>
  <c r="Q31" i="3"/>
  <c r="R31" i="3" s="1"/>
  <c r="Z31" i="3" s="1"/>
  <c r="E31" i="3"/>
  <c r="F31" i="3" s="1"/>
  <c r="N31" i="3" s="1"/>
  <c r="Q30" i="3"/>
  <c r="R30" i="3" s="1"/>
  <c r="Z30" i="3" s="1"/>
  <c r="E30" i="3"/>
  <c r="F30" i="3" s="1"/>
  <c r="N30" i="3" s="1"/>
  <c r="Q29" i="3"/>
  <c r="R29" i="3" s="1"/>
  <c r="T29" i="3" s="1"/>
  <c r="E29" i="3"/>
  <c r="F29" i="3" s="1"/>
  <c r="H29" i="3" s="1"/>
  <c r="Q28" i="3"/>
  <c r="R28" i="3" s="1"/>
  <c r="T28" i="3" s="1"/>
  <c r="E28" i="3"/>
  <c r="F28" i="3" s="1"/>
  <c r="H28" i="3" s="1"/>
  <c r="Q27" i="3"/>
  <c r="R27" i="3" s="1"/>
  <c r="T27" i="3" s="1"/>
  <c r="E27" i="3"/>
  <c r="F27" i="3" s="1"/>
  <c r="M27" i="3" s="1"/>
  <c r="Q26" i="3"/>
  <c r="R26" i="3" s="1"/>
  <c r="Z26" i="3" s="1"/>
  <c r="E26" i="3"/>
  <c r="F26" i="3" s="1"/>
  <c r="N26" i="3" s="1"/>
  <c r="Q25" i="3"/>
  <c r="R25" i="3" s="1"/>
  <c r="Z25" i="3" s="1"/>
  <c r="E25" i="3"/>
  <c r="F25" i="3" s="1"/>
  <c r="N25" i="3" s="1"/>
  <c r="Q24" i="3"/>
  <c r="R24" i="3" s="1"/>
  <c r="E24" i="3"/>
  <c r="F24" i="3" s="1"/>
  <c r="Q23" i="3"/>
  <c r="R23" i="3" s="1"/>
  <c r="E23" i="3"/>
  <c r="F23" i="3" s="1"/>
  <c r="Q22" i="3"/>
  <c r="R22" i="3" s="1"/>
  <c r="E22" i="3"/>
  <c r="F22" i="3" s="1"/>
  <c r="Q21" i="3"/>
  <c r="R21" i="3" s="1"/>
  <c r="E21" i="3"/>
  <c r="F21" i="3" s="1"/>
  <c r="Q20" i="3"/>
  <c r="R20" i="3" s="1"/>
  <c r="E20" i="3"/>
  <c r="F20" i="3" s="1"/>
  <c r="Q19" i="3"/>
  <c r="R19" i="3" s="1"/>
  <c r="E19" i="3"/>
  <c r="F19" i="3" s="1"/>
  <c r="Q18" i="3"/>
  <c r="R18" i="3" s="1"/>
  <c r="E18" i="3"/>
  <c r="F18" i="3" s="1"/>
  <c r="Q17" i="3"/>
  <c r="R17" i="3" s="1"/>
  <c r="E17" i="3"/>
  <c r="F17" i="3" s="1"/>
  <c r="Q16" i="3"/>
  <c r="R16" i="3" s="1"/>
  <c r="E16" i="3"/>
  <c r="F16" i="3" s="1"/>
  <c r="Q15" i="3"/>
  <c r="R15" i="3" s="1"/>
  <c r="E15" i="3"/>
  <c r="F15" i="3" s="1"/>
  <c r="Q14" i="3"/>
  <c r="R14" i="3" s="1"/>
  <c r="E14" i="3"/>
  <c r="F14" i="3" s="1"/>
  <c r="Q13" i="3"/>
  <c r="R13" i="3" s="1"/>
  <c r="E13" i="3"/>
  <c r="F13" i="3" s="1"/>
  <c r="Q12" i="3"/>
  <c r="R12" i="3" s="1"/>
  <c r="E12" i="3"/>
  <c r="F12" i="3" s="1"/>
  <c r="Q11" i="3"/>
  <c r="R11" i="3" s="1"/>
  <c r="E11" i="3"/>
  <c r="F11" i="3" s="1"/>
  <c r="Q10" i="3"/>
  <c r="R10" i="3" s="1"/>
  <c r="E10" i="3"/>
  <c r="F10" i="3" s="1"/>
  <c r="N10" i="3" s="1"/>
  <c r="Q9" i="3"/>
  <c r="R9" i="3" s="1"/>
  <c r="E9" i="3"/>
  <c r="F9" i="3" s="1"/>
  <c r="Q8" i="3"/>
  <c r="R8" i="3" s="1"/>
  <c r="E8" i="3"/>
  <c r="F8" i="3" s="1"/>
  <c r="Q7" i="3"/>
  <c r="R7" i="3" s="1"/>
  <c r="E7" i="3"/>
  <c r="F7" i="3" s="1"/>
  <c r="Q6" i="3"/>
  <c r="R6" i="3" s="1"/>
  <c r="S6" i="3" s="1"/>
  <c r="F6" i="3"/>
  <c r="G5" i="3" l="1"/>
  <c r="I5" i="3"/>
  <c r="K5" i="3"/>
  <c r="M5" i="3"/>
  <c r="S5" i="3"/>
  <c r="U5" i="3"/>
  <c r="W5" i="3"/>
  <c r="Y5" i="3"/>
  <c r="H5" i="3"/>
  <c r="J5" i="3"/>
  <c r="L5" i="3"/>
  <c r="T5" i="3"/>
  <c r="V5" i="3"/>
  <c r="X5" i="3"/>
  <c r="W6" i="3"/>
  <c r="X27" i="3"/>
  <c r="L28" i="3"/>
  <c r="X28" i="3"/>
  <c r="L29" i="3"/>
  <c r="N6" i="3"/>
  <c r="L6" i="3"/>
  <c r="J6" i="3"/>
  <c r="H6" i="3"/>
  <c r="I6" i="3"/>
  <c r="M6" i="3"/>
  <c r="M7" i="3"/>
  <c r="L7" i="3"/>
  <c r="J7" i="3"/>
  <c r="H7" i="3"/>
  <c r="I7" i="3"/>
  <c r="N7" i="3"/>
  <c r="Y7" i="3"/>
  <c r="W7" i="3"/>
  <c r="U7" i="3"/>
  <c r="S7" i="3"/>
  <c r="X7" i="3"/>
  <c r="T7" i="3"/>
  <c r="Z7" i="3"/>
  <c r="M8" i="3"/>
  <c r="K8" i="3"/>
  <c r="I8" i="3"/>
  <c r="G8" i="3"/>
  <c r="L8" i="3"/>
  <c r="H8" i="3"/>
  <c r="N8" i="3"/>
  <c r="Y8" i="3"/>
  <c r="W8" i="3"/>
  <c r="U8" i="3"/>
  <c r="S8" i="3"/>
  <c r="X8" i="3"/>
  <c r="T8" i="3"/>
  <c r="Z8" i="3"/>
  <c r="M9" i="3"/>
  <c r="K9" i="3"/>
  <c r="I9" i="3"/>
  <c r="G9" i="3"/>
  <c r="L9" i="3"/>
  <c r="H9" i="3"/>
  <c r="N9" i="3"/>
  <c r="Y9" i="3"/>
  <c r="W9" i="3"/>
  <c r="U9" i="3"/>
  <c r="S9" i="3"/>
  <c r="X9" i="3"/>
  <c r="T9" i="3"/>
  <c r="Z9" i="3"/>
  <c r="M10" i="3"/>
  <c r="K10" i="3"/>
  <c r="I10" i="3"/>
  <c r="G10" i="3"/>
  <c r="L10" i="3"/>
  <c r="H10" i="3"/>
  <c r="Y10" i="3"/>
  <c r="W10" i="3"/>
  <c r="U10" i="3"/>
  <c r="S10" i="3"/>
  <c r="X10" i="3"/>
  <c r="T10" i="3"/>
  <c r="Z10" i="3"/>
  <c r="M11" i="3"/>
  <c r="K11" i="3"/>
  <c r="I11" i="3"/>
  <c r="G11" i="3"/>
  <c r="L11" i="3"/>
  <c r="H11" i="3"/>
  <c r="N11" i="3"/>
  <c r="G6" i="3"/>
  <c r="K6" i="3"/>
  <c r="Z6" i="3"/>
  <c r="X6" i="3"/>
  <c r="V6" i="3"/>
  <c r="T6" i="3"/>
  <c r="U6" i="3"/>
  <c r="Y6" i="3"/>
  <c r="G7" i="3"/>
  <c r="K7" i="3"/>
  <c r="V7" i="3"/>
  <c r="J8" i="3"/>
  <c r="V8" i="3"/>
  <c r="J9" i="3"/>
  <c r="V9" i="3"/>
  <c r="J10" i="3"/>
  <c r="V10" i="3"/>
  <c r="J11" i="3"/>
  <c r="Y11" i="3"/>
  <c r="W11" i="3"/>
  <c r="U11" i="3"/>
  <c r="S11" i="3"/>
  <c r="V11" i="3"/>
  <c r="M12" i="3"/>
  <c r="K12" i="3"/>
  <c r="I12" i="3"/>
  <c r="G12" i="3"/>
  <c r="J12" i="3"/>
  <c r="N12" i="3"/>
  <c r="Y12" i="3"/>
  <c r="W12" i="3"/>
  <c r="U12" i="3"/>
  <c r="S12" i="3"/>
  <c r="V12" i="3"/>
  <c r="Z12" i="3"/>
  <c r="M13" i="3"/>
  <c r="K13" i="3"/>
  <c r="I13" i="3"/>
  <c r="G13" i="3"/>
  <c r="J13" i="3"/>
  <c r="N13" i="3"/>
  <c r="Y13" i="3"/>
  <c r="W13" i="3"/>
  <c r="U13" i="3"/>
  <c r="S13" i="3"/>
  <c r="V13" i="3"/>
  <c r="Z13" i="3"/>
  <c r="M14" i="3"/>
  <c r="K14" i="3"/>
  <c r="I14" i="3"/>
  <c r="G14" i="3"/>
  <c r="J14" i="3"/>
  <c r="N14" i="3"/>
  <c r="Y14" i="3"/>
  <c r="W14" i="3"/>
  <c r="U14" i="3"/>
  <c r="S14" i="3"/>
  <c r="V14" i="3"/>
  <c r="Z14" i="3"/>
  <c r="M15" i="3"/>
  <c r="K15" i="3"/>
  <c r="I15" i="3"/>
  <c r="G15" i="3"/>
  <c r="J15" i="3"/>
  <c r="N15" i="3"/>
  <c r="Y15" i="3"/>
  <c r="W15" i="3"/>
  <c r="U15" i="3"/>
  <c r="S15" i="3"/>
  <c r="V15" i="3"/>
  <c r="Z15" i="3"/>
  <c r="M16" i="3"/>
  <c r="K16" i="3"/>
  <c r="I16" i="3"/>
  <c r="G16" i="3"/>
  <c r="J16" i="3"/>
  <c r="N16" i="3"/>
  <c r="Y16" i="3"/>
  <c r="W16" i="3"/>
  <c r="U16" i="3"/>
  <c r="S16" i="3"/>
  <c r="V16" i="3"/>
  <c r="Z16" i="3"/>
  <c r="M17" i="3"/>
  <c r="K17" i="3"/>
  <c r="I17" i="3"/>
  <c r="G17" i="3"/>
  <c r="J17" i="3"/>
  <c r="N17" i="3"/>
  <c r="Y17" i="3"/>
  <c r="W17" i="3"/>
  <c r="U17" i="3"/>
  <c r="S17" i="3"/>
  <c r="V17" i="3"/>
  <c r="Z17" i="3"/>
  <c r="M18" i="3"/>
  <c r="K18" i="3"/>
  <c r="I18" i="3"/>
  <c r="G18" i="3"/>
  <c r="J18" i="3"/>
  <c r="N18" i="3"/>
  <c r="Y18" i="3"/>
  <c r="W18" i="3"/>
  <c r="U18" i="3"/>
  <c r="S18" i="3"/>
  <c r="V18" i="3"/>
  <c r="Z18" i="3"/>
  <c r="M19" i="3"/>
  <c r="K19" i="3"/>
  <c r="I19" i="3"/>
  <c r="G19" i="3"/>
  <c r="J19" i="3"/>
  <c r="N19" i="3"/>
  <c r="Y19" i="3"/>
  <c r="W19" i="3"/>
  <c r="U19" i="3"/>
  <c r="S19" i="3"/>
  <c r="V19" i="3"/>
  <c r="Z19" i="3"/>
  <c r="M20" i="3"/>
  <c r="K20" i="3"/>
  <c r="I20" i="3"/>
  <c r="G20" i="3"/>
  <c r="J20" i="3"/>
  <c r="N20" i="3"/>
  <c r="Y20" i="3"/>
  <c r="W20" i="3"/>
  <c r="U20" i="3"/>
  <c r="S20" i="3"/>
  <c r="V20" i="3"/>
  <c r="Z20" i="3"/>
  <c r="M21" i="3"/>
  <c r="K21" i="3"/>
  <c r="I21" i="3"/>
  <c r="G21" i="3"/>
  <c r="J21" i="3"/>
  <c r="N21" i="3"/>
  <c r="Y21" i="3"/>
  <c r="W21" i="3"/>
  <c r="U21" i="3"/>
  <c r="S21" i="3"/>
  <c r="V21" i="3"/>
  <c r="Z21" i="3"/>
  <c r="M22" i="3"/>
  <c r="K22" i="3"/>
  <c r="I22" i="3"/>
  <c r="G22" i="3"/>
  <c r="J22" i="3"/>
  <c r="N22" i="3"/>
  <c r="Y22" i="3"/>
  <c r="W22" i="3"/>
  <c r="U22" i="3"/>
  <c r="S22" i="3"/>
  <c r="V22" i="3"/>
  <c r="Z22" i="3"/>
  <c r="M23" i="3"/>
  <c r="K23" i="3"/>
  <c r="I23" i="3"/>
  <c r="G23" i="3"/>
  <c r="J23" i="3"/>
  <c r="N23" i="3"/>
  <c r="Y23" i="3"/>
  <c r="W23" i="3"/>
  <c r="U23" i="3"/>
  <c r="S23" i="3"/>
  <c r="V23" i="3"/>
  <c r="Z23" i="3"/>
  <c r="M24" i="3"/>
  <c r="K24" i="3"/>
  <c r="I24" i="3"/>
  <c r="G24" i="3"/>
  <c r="J24" i="3"/>
  <c r="N24" i="3"/>
  <c r="Z24" i="3"/>
  <c r="X24" i="3"/>
  <c r="Y24" i="3"/>
  <c r="W24" i="3"/>
  <c r="U24" i="3"/>
  <c r="S24" i="3"/>
  <c r="V24" i="3"/>
  <c r="Z11" i="3"/>
  <c r="T11" i="3"/>
  <c r="X11" i="3"/>
  <c r="H12" i="3"/>
  <c r="L12" i="3"/>
  <c r="T12" i="3"/>
  <c r="X12" i="3"/>
  <c r="H13" i="3"/>
  <c r="L13" i="3"/>
  <c r="T13" i="3"/>
  <c r="X13" i="3"/>
  <c r="H14" i="3"/>
  <c r="L14" i="3"/>
  <c r="T14" i="3"/>
  <c r="X14" i="3"/>
  <c r="H15" i="3"/>
  <c r="L15" i="3"/>
  <c r="T15" i="3"/>
  <c r="X15" i="3"/>
  <c r="H16" i="3"/>
  <c r="L16" i="3"/>
  <c r="T16" i="3"/>
  <c r="X16" i="3"/>
  <c r="H17" i="3"/>
  <c r="L17" i="3"/>
  <c r="T17" i="3"/>
  <c r="X17" i="3"/>
  <c r="H18" i="3"/>
  <c r="L18" i="3"/>
  <c r="T18" i="3"/>
  <c r="X18" i="3"/>
  <c r="H19" i="3"/>
  <c r="L19" i="3"/>
  <c r="T19" i="3"/>
  <c r="X19" i="3"/>
  <c r="H20" i="3"/>
  <c r="L20" i="3"/>
  <c r="T20" i="3"/>
  <c r="X20" i="3"/>
  <c r="H21" i="3"/>
  <c r="L21" i="3"/>
  <c r="T21" i="3"/>
  <c r="X21" i="3"/>
  <c r="H22" i="3"/>
  <c r="L22" i="3"/>
  <c r="T22" i="3"/>
  <c r="X22" i="3"/>
  <c r="H23" i="3"/>
  <c r="L23" i="3"/>
  <c r="T23" i="3"/>
  <c r="X23" i="3"/>
  <c r="H24" i="3"/>
  <c r="L24" i="3"/>
  <c r="T24" i="3"/>
  <c r="G25" i="3"/>
  <c r="I25" i="3"/>
  <c r="K25" i="3"/>
  <c r="M25" i="3"/>
  <c r="S25" i="3"/>
  <c r="U25" i="3"/>
  <c r="W25" i="3"/>
  <c r="Y25" i="3"/>
  <c r="G26" i="3"/>
  <c r="I26" i="3"/>
  <c r="K26" i="3"/>
  <c r="M26" i="3"/>
  <c r="S26" i="3"/>
  <c r="U26" i="3"/>
  <c r="W26" i="3"/>
  <c r="Y26" i="3"/>
  <c r="G27" i="3"/>
  <c r="I27" i="3"/>
  <c r="K27" i="3"/>
  <c r="N27" i="3"/>
  <c r="Y27" i="3"/>
  <c r="W27" i="3"/>
  <c r="U27" i="3"/>
  <c r="S27" i="3"/>
  <c r="V27" i="3"/>
  <c r="Z27" i="3"/>
  <c r="M28" i="3"/>
  <c r="K28" i="3"/>
  <c r="I28" i="3"/>
  <c r="G28" i="3"/>
  <c r="J28" i="3"/>
  <c r="N28" i="3"/>
  <c r="Y28" i="3"/>
  <c r="W28" i="3"/>
  <c r="U28" i="3"/>
  <c r="S28" i="3"/>
  <c r="V28" i="3"/>
  <c r="Z28" i="3"/>
  <c r="M29" i="3"/>
  <c r="K29" i="3"/>
  <c r="I29" i="3"/>
  <c r="G29" i="3"/>
  <c r="J29" i="3"/>
  <c r="N29" i="3"/>
  <c r="Z29" i="3"/>
  <c r="X29" i="3"/>
  <c r="V29" i="3"/>
  <c r="Y29" i="3"/>
  <c r="W29" i="3"/>
  <c r="U29" i="3"/>
  <c r="S29" i="3"/>
  <c r="H25" i="3"/>
  <c r="J25" i="3"/>
  <c r="L25" i="3"/>
  <c r="T25" i="3"/>
  <c r="V25" i="3"/>
  <c r="X25" i="3"/>
  <c r="H26" i="3"/>
  <c r="J26" i="3"/>
  <c r="L26" i="3"/>
  <c r="T26" i="3"/>
  <c r="V26" i="3"/>
  <c r="X26" i="3"/>
  <c r="H27" i="3"/>
  <c r="J27" i="3"/>
  <c r="L27" i="3"/>
  <c r="G30" i="3"/>
  <c r="I30" i="3"/>
  <c r="K30" i="3"/>
  <c r="M30" i="3"/>
  <c r="S30" i="3"/>
  <c r="U30" i="3"/>
  <c r="W30" i="3"/>
  <c r="Y30" i="3"/>
  <c r="G31" i="3"/>
  <c r="I31" i="3"/>
  <c r="K31" i="3"/>
  <c r="M31" i="3"/>
  <c r="S31" i="3"/>
  <c r="U31" i="3"/>
  <c r="W31" i="3"/>
  <c r="Y31" i="3"/>
  <c r="G32" i="3"/>
  <c r="I32" i="3"/>
  <c r="K32" i="3"/>
  <c r="M32" i="3"/>
  <c r="S32" i="3"/>
  <c r="U32" i="3"/>
  <c r="W32" i="3"/>
  <c r="Y32" i="3"/>
  <c r="G33" i="3"/>
  <c r="I33" i="3"/>
  <c r="K33" i="3"/>
  <c r="M33" i="3"/>
  <c r="S33" i="3"/>
  <c r="U33" i="3"/>
  <c r="W33" i="3"/>
  <c r="Y33" i="3"/>
  <c r="G34" i="3"/>
  <c r="I34" i="3"/>
  <c r="K34" i="3"/>
  <c r="M34" i="3"/>
  <c r="S34" i="3"/>
  <c r="U34" i="3"/>
  <c r="W34" i="3"/>
  <c r="Y34" i="3"/>
  <c r="G35" i="3"/>
  <c r="I35" i="3"/>
  <c r="K35" i="3"/>
  <c r="M35" i="3"/>
  <c r="S35" i="3"/>
  <c r="U35" i="3"/>
  <c r="W35" i="3"/>
  <c r="Y35" i="3"/>
  <c r="G36" i="3"/>
  <c r="I36" i="3"/>
  <c r="K36" i="3"/>
  <c r="M36" i="3"/>
  <c r="S36" i="3"/>
  <c r="U36" i="3"/>
  <c r="W36" i="3"/>
  <c r="Y36" i="3"/>
  <c r="G37" i="3"/>
  <c r="I37" i="3"/>
  <c r="K37" i="3"/>
  <c r="M37" i="3"/>
  <c r="S37" i="3"/>
  <c r="U37" i="3"/>
  <c r="W37" i="3"/>
  <c r="Y37" i="3"/>
  <c r="H30" i="3"/>
  <c r="J30" i="3"/>
  <c r="L30" i="3"/>
  <c r="T30" i="3"/>
  <c r="V30" i="3"/>
  <c r="X30" i="3"/>
  <c r="H31" i="3"/>
  <c r="J31" i="3"/>
  <c r="L31" i="3"/>
  <c r="T31" i="3"/>
  <c r="V31" i="3"/>
  <c r="X31" i="3"/>
  <c r="H32" i="3"/>
  <c r="J32" i="3"/>
  <c r="L32" i="3"/>
  <c r="T32" i="3"/>
  <c r="V32" i="3"/>
  <c r="X32" i="3"/>
  <c r="H33" i="3"/>
  <c r="J33" i="3"/>
  <c r="L33" i="3"/>
  <c r="T33" i="3"/>
  <c r="V33" i="3"/>
  <c r="X33" i="3"/>
  <c r="H34" i="3"/>
  <c r="J34" i="3"/>
  <c r="L34" i="3"/>
  <c r="T34" i="3"/>
  <c r="V34" i="3"/>
  <c r="X34" i="3"/>
  <c r="H35" i="3"/>
  <c r="J35" i="3"/>
  <c r="L35" i="3"/>
  <c r="T35" i="3"/>
  <c r="V35" i="3"/>
  <c r="X35" i="3"/>
  <c r="H36" i="3"/>
  <c r="J36" i="3"/>
  <c r="L36" i="3"/>
  <c r="T36" i="3"/>
  <c r="V36" i="3"/>
  <c r="X36" i="3"/>
  <c r="H37" i="3"/>
  <c r="J37" i="3"/>
  <c r="L37" i="3"/>
  <c r="T37" i="3"/>
  <c r="V37" i="3"/>
  <c r="X37" i="3"/>
  <c r="Q4" i="3" l="1"/>
  <c r="R4" i="3" s="1"/>
  <c r="Z4" i="3" s="1"/>
  <c r="E4" i="3"/>
  <c r="F4" i="3" s="1"/>
  <c r="M4" i="3" s="1"/>
  <c r="H4" i="3" l="1"/>
  <c r="J4" i="3"/>
  <c r="L4" i="3"/>
  <c r="N4" i="3"/>
  <c r="G4" i="3"/>
  <c r="I4" i="3"/>
  <c r="K4" i="3"/>
  <c r="S4" i="3"/>
  <c r="U4" i="3"/>
  <c r="W4" i="3"/>
  <c r="Y4" i="3"/>
  <c r="T4" i="3"/>
  <c r="V4" i="3"/>
  <c r="X4" i="3"/>
  <c r="E29" i="10" l="1"/>
  <c r="F29" i="10" s="1"/>
  <c r="K29" i="10" l="1"/>
  <c r="H29" i="10"/>
  <c r="P29" i="10"/>
  <c r="N29" i="10"/>
  <c r="L29" i="10"/>
  <c r="I29" i="10"/>
  <c r="O29" i="10"/>
  <c r="M29" i="10"/>
  <c r="J29" i="10"/>
  <c r="G29" i="10"/>
  <c r="E28" i="10" l="1"/>
  <c r="F28" i="10" s="1"/>
  <c r="E27" i="10"/>
  <c r="F27" i="10" s="1"/>
  <c r="E26" i="10"/>
  <c r="F26" i="10" s="1"/>
  <c r="K26" i="10" l="1"/>
  <c r="H26" i="10"/>
  <c r="K28" i="10"/>
  <c r="H28" i="10"/>
  <c r="K27" i="10"/>
  <c r="H27" i="10"/>
  <c r="P27" i="10"/>
  <c r="N27" i="10"/>
  <c r="L27" i="10"/>
  <c r="I27" i="10"/>
  <c r="O27" i="10"/>
  <c r="M27" i="10"/>
  <c r="J27" i="10"/>
  <c r="G27" i="10"/>
  <c r="P26" i="10"/>
  <c r="N26" i="10"/>
  <c r="L26" i="10"/>
  <c r="I26" i="10"/>
  <c r="O26" i="10"/>
  <c r="M26" i="10"/>
  <c r="J26" i="10"/>
  <c r="G26" i="10"/>
  <c r="P28" i="10"/>
  <c r="N28" i="10"/>
  <c r="L28" i="10"/>
  <c r="I28" i="10"/>
  <c r="O28" i="10"/>
  <c r="M28" i="10"/>
  <c r="J28" i="10"/>
  <c r="G28" i="10"/>
  <c r="C4" i="12" l="1"/>
  <c r="Q3" i="3" l="1"/>
  <c r="R3" i="3" s="1"/>
  <c r="E3" i="3"/>
  <c r="F3" i="3" s="1"/>
  <c r="K3" i="3" s="1"/>
  <c r="G3" i="3" l="1"/>
  <c r="N3" i="3"/>
  <c r="L3" i="3"/>
  <c r="J3" i="3"/>
  <c r="H3" i="3"/>
  <c r="I3" i="3"/>
  <c r="M3" i="3"/>
  <c r="Y3" i="3" l="1"/>
  <c r="Z3" i="3" l="1"/>
  <c r="W3" i="3"/>
  <c r="U3" i="3"/>
  <c r="S3" i="3"/>
  <c r="X3" i="3"/>
  <c r="V3" i="3"/>
  <c r="T3" i="3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E22" i="10" l="1"/>
  <c r="F22" i="10" s="1"/>
  <c r="E25" i="10" l="1"/>
  <c r="E24" i="10"/>
  <c r="E23" i="10"/>
  <c r="H22" i="10"/>
  <c r="E21" i="10"/>
  <c r="E20" i="10"/>
  <c r="E19" i="10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3" i="10"/>
  <c r="F3" i="10" s="1"/>
  <c r="F19" i="10" l="1"/>
  <c r="H19" i="10" s="1"/>
  <c r="F21" i="10"/>
  <c r="H21" i="10" s="1"/>
  <c r="F25" i="10"/>
  <c r="H25" i="10" s="1"/>
  <c r="F20" i="10"/>
  <c r="H20" i="10" s="1"/>
  <c r="F24" i="10"/>
  <c r="H24" i="10" s="1"/>
  <c r="F23" i="10"/>
  <c r="H23" i="10" s="1"/>
  <c r="K4" i="10"/>
  <c r="H4" i="10"/>
  <c r="K8" i="10"/>
  <c r="H8" i="10"/>
  <c r="K14" i="10"/>
  <c r="H14" i="10"/>
  <c r="K16" i="10"/>
  <c r="H16" i="10"/>
  <c r="K18" i="10"/>
  <c r="H18" i="10"/>
  <c r="K10" i="10"/>
  <c r="H10" i="10"/>
  <c r="K12" i="10"/>
  <c r="H12" i="10"/>
  <c r="K3" i="10"/>
  <c r="H3" i="10"/>
  <c r="K7" i="10"/>
  <c r="H7" i="10"/>
  <c r="K9" i="10"/>
  <c r="H9" i="10"/>
  <c r="K11" i="10"/>
  <c r="H11" i="10"/>
  <c r="K13" i="10"/>
  <c r="H13" i="10"/>
  <c r="K15" i="10"/>
  <c r="H15" i="10"/>
  <c r="K17" i="10"/>
  <c r="H17" i="10"/>
  <c r="J22" i="10"/>
  <c r="K22" i="10"/>
  <c r="J4" i="10"/>
  <c r="O4" i="10"/>
  <c r="M4" i="10"/>
  <c r="N4" i="10"/>
  <c r="O8" i="10"/>
  <c r="M8" i="10"/>
  <c r="N8" i="10"/>
  <c r="N10" i="10"/>
  <c r="O10" i="10"/>
  <c r="M10" i="10"/>
  <c r="N12" i="10"/>
  <c r="O12" i="10"/>
  <c r="M12" i="10"/>
  <c r="N14" i="10"/>
  <c r="O14" i="10"/>
  <c r="M14" i="10"/>
  <c r="N16" i="10"/>
  <c r="O16" i="10"/>
  <c r="M16" i="10"/>
  <c r="N18" i="10"/>
  <c r="O18" i="10"/>
  <c r="M18" i="10"/>
  <c r="N22" i="10"/>
  <c r="O22" i="10"/>
  <c r="M22" i="10"/>
  <c r="O3" i="10"/>
  <c r="N3" i="10"/>
  <c r="M3" i="10"/>
  <c r="O7" i="10"/>
  <c r="N7" i="10"/>
  <c r="M7" i="10"/>
  <c r="M9" i="10"/>
  <c r="N9" i="10"/>
  <c r="O9" i="10"/>
  <c r="O11" i="10"/>
  <c r="M11" i="10"/>
  <c r="N11" i="10"/>
  <c r="O13" i="10"/>
  <c r="M13" i="10"/>
  <c r="N13" i="10"/>
  <c r="O15" i="10"/>
  <c r="M15" i="10"/>
  <c r="N15" i="10"/>
  <c r="O17" i="10"/>
  <c r="M17" i="10"/>
  <c r="N17" i="10"/>
  <c r="L8" i="10"/>
  <c r="J8" i="10"/>
  <c r="L10" i="10"/>
  <c r="J10" i="10"/>
  <c r="L12" i="10"/>
  <c r="J12" i="10"/>
  <c r="L14" i="10"/>
  <c r="J14" i="10"/>
  <c r="L16" i="10"/>
  <c r="J16" i="10"/>
  <c r="L18" i="10"/>
  <c r="J18" i="10"/>
  <c r="L22" i="10"/>
  <c r="G3" i="10"/>
  <c r="J3" i="10"/>
  <c r="P7" i="10"/>
  <c r="J7" i="10"/>
  <c r="I9" i="10"/>
  <c r="J9" i="10"/>
  <c r="P11" i="10"/>
  <c r="J11" i="10"/>
  <c r="I13" i="10"/>
  <c r="J13" i="10"/>
  <c r="P15" i="10"/>
  <c r="J15" i="10"/>
  <c r="I17" i="10"/>
  <c r="J17" i="10"/>
  <c r="I14" i="10"/>
  <c r="G12" i="10"/>
  <c r="I18" i="10"/>
  <c r="P10" i="10"/>
  <c r="P8" i="10"/>
  <c r="I16" i="10"/>
  <c r="I22" i="10"/>
  <c r="I12" i="10"/>
  <c r="G22" i="10"/>
  <c r="G8" i="10"/>
  <c r="I10" i="10"/>
  <c r="P12" i="10"/>
  <c r="P16" i="10"/>
  <c r="P22" i="10"/>
  <c r="G16" i="10"/>
  <c r="I8" i="10"/>
  <c r="L11" i="10"/>
  <c r="P14" i="10"/>
  <c r="P18" i="10"/>
  <c r="L9" i="10"/>
  <c r="L13" i="10"/>
  <c r="L17" i="10"/>
  <c r="G18" i="10"/>
  <c r="G10" i="10"/>
  <c r="I3" i="10"/>
  <c r="I7" i="10"/>
  <c r="P9" i="10"/>
  <c r="I11" i="10"/>
  <c r="P13" i="10"/>
  <c r="I15" i="10"/>
  <c r="P17" i="10"/>
  <c r="L3" i="10"/>
  <c r="L7" i="10"/>
  <c r="L15" i="10"/>
  <c r="G14" i="10"/>
  <c r="P3" i="10"/>
  <c r="G17" i="10"/>
  <c r="G13" i="10"/>
  <c r="G9" i="10"/>
  <c r="G15" i="10"/>
  <c r="G11" i="10"/>
  <c r="G7" i="10"/>
  <c r="M19" i="10" l="1"/>
  <c r="O24" i="10"/>
  <c r="P23" i="10"/>
  <c r="I23" i="10"/>
  <c r="O20" i="10"/>
  <c r="L25" i="10"/>
  <c r="L19" i="10"/>
  <c r="P24" i="10"/>
  <c r="O25" i="10"/>
  <c r="N21" i="10"/>
  <c r="K21" i="10"/>
  <c r="G21" i="10"/>
  <c r="G23" i="10"/>
  <c r="M23" i="10"/>
  <c r="O21" i="10"/>
  <c r="K23" i="10"/>
  <c r="K20" i="10"/>
  <c r="K19" i="10"/>
  <c r="P19" i="10"/>
  <c r="G24" i="10"/>
  <c r="I19" i="10"/>
  <c r="N25" i="10"/>
  <c r="K25" i="10"/>
  <c r="K24" i="10"/>
  <c r="G25" i="10"/>
  <c r="G19" i="10"/>
  <c r="G20" i="10"/>
  <c r="L21" i="10"/>
  <c r="I25" i="10"/>
  <c r="I21" i="10"/>
  <c r="L23" i="10"/>
  <c r="P20" i="10"/>
  <c r="I24" i="10"/>
  <c r="I20" i="10"/>
  <c r="P25" i="10"/>
  <c r="P21" i="10"/>
  <c r="L24" i="10"/>
  <c r="L20" i="10"/>
  <c r="M25" i="10"/>
  <c r="N23" i="10"/>
  <c r="O23" i="10"/>
  <c r="M21" i="10"/>
  <c r="N19" i="10"/>
  <c r="O19" i="10"/>
  <c r="M24" i="10"/>
  <c r="N24" i="10"/>
  <c r="M20" i="10"/>
  <c r="N20" i="10"/>
  <c r="J25" i="10"/>
  <c r="J23" i="10"/>
  <c r="J21" i="10"/>
  <c r="J19" i="10"/>
  <c r="J24" i="10"/>
  <c r="J20" i="10"/>
  <c r="K5" i="10"/>
  <c r="H5" i="10"/>
  <c r="K6" i="10"/>
  <c r="H6" i="10"/>
  <c r="N6" i="10"/>
  <c r="O6" i="10"/>
  <c r="M6" i="10"/>
  <c r="M5" i="10"/>
  <c r="N5" i="10"/>
  <c r="O5" i="10"/>
  <c r="L6" i="10"/>
  <c r="J6" i="10"/>
  <c r="I5" i="10"/>
  <c r="J5" i="10"/>
  <c r="G5" i="10"/>
  <c r="I6" i="10"/>
  <c r="P6" i="10"/>
  <c r="G6" i="10"/>
  <c r="P5" i="10"/>
  <c r="L5" i="10"/>
  <c r="P4" i="10"/>
  <c r="I4" i="10"/>
  <c r="G4" i="10"/>
  <c r="L4" i="10"/>
</calcChain>
</file>

<file path=xl/comments1.xml><?xml version="1.0" encoding="utf-8"?>
<comments xmlns="http://schemas.openxmlformats.org/spreadsheetml/2006/main">
  <authors>
    <author>Alexis Álvarez</author>
  </authors>
  <commentList>
    <comment ref="C28" authorId="0">
      <text>
        <r>
          <rPr>
            <sz val="12"/>
            <color indexed="81"/>
            <rFont val="Times New Roman"/>
            <family val="1"/>
          </rPr>
          <t>ECL + Wis bonus + fear mods</t>
        </r>
      </text>
    </comment>
    <comment ref="C29" authorId="0">
      <text>
        <r>
          <rPr>
            <sz val="12"/>
            <color indexed="81"/>
            <rFont val="Times New Roman"/>
            <family val="1"/>
          </rPr>
          <t>ECL + Wis bonus + fear mods</t>
        </r>
      </text>
    </comment>
    <comment ref="C30" authorId="0">
      <text>
        <r>
          <rPr>
            <sz val="12"/>
            <color indexed="81"/>
            <rFont val="Times New Roman"/>
            <family val="1"/>
          </rPr>
          <t>ECL + Wis bonus + fear mods</t>
        </r>
      </text>
    </comment>
    <comment ref="C31" authorId="0">
      <text>
        <r>
          <rPr>
            <sz val="12"/>
            <color indexed="81"/>
            <rFont val="Times New Roman"/>
            <family val="1"/>
          </rPr>
          <t>ECL + Wis bonus + fear mods</t>
        </r>
      </text>
    </comment>
    <comment ref="C32" authorId="0">
      <text>
        <r>
          <rPr>
            <sz val="12"/>
            <color indexed="81"/>
            <rFont val="Times New Roman"/>
            <family val="1"/>
          </rPr>
          <t>ECL + Wis bonus + fear mods</t>
        </r>
      </text>
    </comment>
  </commentList>
</comments>
</file>

<file path=xl/sharedStrings.xml><?xml version="1.0" encoding="utf-8"?>
<sst xmlns="http://schemas.openxmlformats.org/spreadsheetml/2006/main" count="516" uniqueCount="155">
  <si>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</si>
  <si>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</si>
  <si>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</si>
  <si>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</si>
  <si>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</si>
  <si>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</si>
  <si>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</si>
  <si>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</si>
  <si>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</si>
  <si>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</si>
  <si>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</si>
  <si>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</si>
  <si>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</si>
  <si>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</si>
  <si>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</si>
  <si>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</si>
  <si>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</si>
  <si>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</si>
  <si>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</si>
  <si>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</si>
  <si>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</si>
  <si>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</si>
  <si>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</si>
  <si>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</si>
  <si>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Skill Checks and Saves vs. …</t>
  </si>
  <si>
    <t>Ranks</t>
  </si>
  <si>
    <t>Check/Save vs…</t>
  </si>
  <si>
    <t>d100 roll</t>
  </si>
  <si>
    <t>Matheus</t>
  </si>
  <si>
    <t>Matheus, sabret.</t>
  </si>
  <si>
    <t>Nedrir</t>
  </si>
  <si>
    <t>Thecia</t>
  </si>
  <si>
    <t>Adaryne</t>
  </si>
  <si>
    <t>Trath</t>
  </si>
  <si>
    <t>Sagitaria</t>
  </si>
  <si>
    <t>January</t>
  </si>
  <si>
    <t>Dinitros</t>
  </si>
  <si>
    <t>Memphis</t>
  </si>
  <si>
    <t>Krute</t>
  </si>
  <si>
    <t>Baligan</t>
  </si>
  <si>
    <t>Tristan</t>
  </si>
  <si>
    <t>Afeaand</t>
  </si>
  <si>
    <t>Elviolia</t>
  </si>
  <si>
    <t>Meriyan</t>
  </si>
  <si>
    <t>Nithralia</t>
  </si>
  <si>
    <t>Rhodd</t>
  </si>
  <si>
    <t>Carin</t>
  </si>
  <si>
    <t>Levon</t>
  </si>
  <si>
    <t>Emily</t>
  </si>
  <si>
    <t>Chloie</t>
  </si>
  <si>
    <t>Talaeladar</t>
  </si>
  <si>
    <t>Lansis</t>
  </si>
  <si>
    <t>Reonyc</t>
  </si>
  <si>
    <t>Loryan</t>
  </si>
  <si>
    <t>Yerevan</t>
  </si>
  <si>
    <t>Brangeline</t>
  </si>
  <si>
    <t>Nikita</t>
  </si>
  <si>
    <t>Benny</t>
  </si>
  <si>
    <t>Reginald</t>
  </si>
  <si>
    <t>Daniel</t>
  </si>
  <si>
    <t>Dwight</t>
  </si>
  <si>
    <t>Pinky</t>
  </si>
  <si>
    <t>Kindly</t>
  </si>
  <si>
    <t>Spot vs. Hide</t>
  </si>
  <si>
    <t>Listen vs. Move Silently</t>
  </si>
  <si>
    <t>Order</t>
  </si>
  <si>
    <t>Modified Roll</t>
  </si>
  <si>
    <t>Initiative</t>
  </si>
  <si>
    <t>Character or character block</t>
  </si>
  <si>
    <t>HPs</t>
  </si>
  <si>
    <t>Hit-Point Tally</t>
  </si>
  <si>
    <t>Damage Reduction</t>
  </si>
  <si>
    <t>DR</t>
  </si>
  <si>
    <t>none</t>
  </si>
  <si>
    <t>Fire</t>
  </si>
  <si>
    <t>Cold</t>
  </si>
  <si>
    <t>Acid</t>
  </si>
  <si>
    <t>Evil</t>
  </si>
  <si>
    <t>Good</t>
  </si>
  <si>
    <t>Chaos</t>
  </si>
  <si>
    <t>Law</t>
  </si>
  <si>
    <t>Silver</t>
  </si>
  <si>
    <t>Magic</t>
  </si>
  <si>
    <t>Other</t>
  </si>
  <si>
    <t>Electric</t>
  </si>
  <si>
    <t>Current HPs</t>
  </si>
  <si>
    <t>Severant</t>
  </si>
  <si>
    <t>Gibault</t>
  </si>
  <si>
    <t xml:space="preserve"> “Thayyan Roulette”</t>
  </si>
  <si>
    <t>Bubbles</t>
  </si>
  <si>
    <t>“Sorry”</t>
  </si>
  <si>
    <t>“Sockets”</t>
  </si>
  <si>
    <t>Blingschteiver</t>
  </si>
  <si>
    <t>Cumbers</t>
  </si>
  <si>
    <t>Jarvis</t>
  </si>
  <si>
    <t>Who</t>
  </si>
  <si>
    <t>Jaggerlips</t>
  </si>
  <si>
    <t>Scrogg</t>
  </si>
  <si>
    <t>Zvim</t>
  </si>
  <si>
    <t>Cruel-Déjà</t>
  </si>
  <si>
    <t>Mortality</t>
  </si>
  <si>
    <t>Thymos</t>
  </si>
  <si>
    <t>Kondrat</t>
  </si>
  <si>
    <t>Big Brother</t>
  </si>
  <si>
    <t>Susurro</t>
  </si>
  <si>
    <t>Myrlash</t>
  </si>
  <si>
    <t>Milfuegos</t>
  </si>
  <si>
    <t>Xhenghis</t>
  </si>
  <si>
    <t>Vichy</t>
  </si>
  <si>
    <t>Bastilles</t>
  </si>
  <si>
    <t>Siu-ling</t>
  </si>
  <si>
    <t>Sakarin</t>
  </si>
  <si>
    <t>Surama</t>
  </si>
  <si>
    <t>Frightreich</t>
  </si>
  <si>
    <t>Eileen</t>
  </si>
  <si>
    <t>Cormanthrop</t>
  </si>
  <si>
    <t>kob.zomb.</t>
  </si>
  <si>
    <t>kob.rangr.</t>
  </si>
  <si>
    <t>elf knight</t>
  </si>
  <si>
    <t>Melee</t>
  </si>
  <si>
    <t>Ranged</t>
  </si>
  <si>
    <t>kob.rangrs.</t>
  </si>
  <si>
    <t>elf knights</t>
  </si>
  <si>
    <t>Larlum</t>
  </si>
  <si>
    <t>By Character Block</t>
  </si>
  <si>
    <t>Mods</t>
  </si>
  <si>
    <t>vs. Intimidate</t>
  </si>
  <si>
    <t>vs. Sleep</t>
  </si>
  <si>
    <t>Jarvis Rutherfyord III</t>
  </si>
  <si>
    <t>Who the Bone Whisperer</t>
  </si>
  <si>
    <t>Jaggerlips Crüe</t>
  </si>
  <si>
    <t>Scrogg the Pleasurepain</t>
  </si>
  <si>
    <t>Zvim “Letterothelaw” Sigilianu</t>
  </si>
  <si>
    <t>Cruel-Déjà Huhlgarix</t>
  </si>
  <si>
    <t>Mortality Khrômm</t>
  </si>
  <si>
    <t>Thymos the Redhanded</t>
  </si>
  <si>
    <t>Kondrat of Netheril</t>
  </si>
  <si>
    <t>Big Brother Bothammers</t>
  </si>
  <si>
    <t>Susurro Windswept</t>
  </si>
  <si>
    <t>Myrlash Relerfamly</t>
  </si>
  <si>
    <t>Milfuegos Mopworken</t>
  </si>
  <si>
    <t>Xhenghis Sarai</t>
  </si>
  <si>
    <t>Vichy Fargone</t>
  </si>
  <si>
    <t>-</t>
  </si>
  <si>
    <t>Bastilles Croixième</t>
  </si>
  <si>
    <t>Siu-ling Karamazov</t>
  </si>
  <si>
    <t>Sakarin Standstrong</t>
  </si>
  <si>
    <t>Surama Baatorfrom</t>
  </si>
  <si>
    <t>Frightreich Balintawak</t>
  </si>
  <si>
    <t>Eileen Jackalwitch</t>
  </si>
  <si>
    <t>Cormanthrop Sixpence</t>
  </si>
  <si>
    <t>ecalypse</t>
  </si>
  <si>
    <t>kobold ranger</t>
  </si>
  <si>
    <t>ecalypse (hooves 1d8+5)</t>
  </si>
  <si>
    <t>Larlum the Redhanded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</si>
</sst>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sz val="12"/>
      <color indexed="8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9" fillId="0" borderId="0"/>
    <xf numFmtId="0" fontId="3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8" fillId="0" borderId="2" xfId="2" applyFont="1" applyBorder="1" applyAlignment="1">
      <alignment horizontal="center"/>
    </xf>
    <xf numFmtId="0" fontId="7" fillId="0" borderId="3" xfId="2" applyBorder="1" applyAlignment="1">
      <alignment horizontal="center"/>
    </xf>
    <xf numFmtId="0" fontId="7" fillId="0" borderId="4" xfId="2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Border="1" applyAlignment="1">
      <alignment horizontal="center"/>
    </xf>
    <xf numFmtId="0" fontId="7" fillId="0" borderId="7" xfId="2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3" borderId="27" xfId="1" applyFont="1" applyFill="1" applyBorder="1" applyAlignment="1">
      <alignment horizontal="center"/>
    </xf>
    <xf numFmtId="0" fontId="6" fillId="3" borderId="28" xfId="1" applyFont="1" applyFill="1" applyBorder="1" applyAlignment="1">
      <alignment horizontal="center"/>
    </xf>
    <xf numFmtId="0" fontId="6" fillId="3" borderId="29" xfId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0" borderId="0" xfId="1" applyFont="1" applyFill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87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00FF"/>
      <color rgb="FF00FF00"/>
      <color rgb="FF00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17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14</c:v>
                </c:pt>
                <c:pt idx="3">
                  <c:v>27</c:v>
                </c:pt>
                <c:pt idx="4">
                  <c:v>31</c:v>
                </c:pt>
                <c:pt idx="5">
                  <c:v>39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13</c:v>
                </c:pt>
                <c:pt idx="1">
                  <c:v>13</c:v>
                </c:pt>
                <c:pt idx="2">
                  <c:v>29</c:v>
                </c:pt>
                <c:pt idx="3">
                  <c:v>28</c:v>
                </c:pt>
                <c:pt idx="4">
                  <c:v>51</c:v>
                </c:pt>
                <c:pt idx="5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280128"/>
        <c:axId val="219281664"/>
        <c:axId val="132225216"/>
      </c:area3DChart>
      <c:catAx>
        <c:axId val="219280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219281664"/>
        <c:crosses val="autoZero"/>
        <c:auto val="1"/>
        <c:lblAlgn val="ctr"/>
        <c:lblOffset val="100"/>
        <c:noMultiLvlLbl val="0"/>
      </c:catAx>
      <c:valAx>
        <c:axId val="21928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219280128"/>
        <c:crosses val="autoZero"/>
        <c:crossBetween val="midCat"/>
      </c:valAx>
      <c:serAx>
        <c:axId val="13222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2192816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8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22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27</c:v>
                </c:pt>
                <c:pt idx="5">
                  <c:v>14</c:v>
                </c:pt>
                <c:pt idx="6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31</c:v>
                </c:pt>
                <c:pt idx="5">
                  <c:v>20</c:v>
                </c:pt>
                <c:pt idx="6">
                  <c:v>51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34</c:v>
                </c:pt>
                <c:pt idx="4">
                  <c:v>39</c:v>
                </c:pt>
                <c:pt idx="5">
                  <c:v>48</c:v>
                </c:pt>
                <c:pt idx="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24832"/>
        <c:axId val="165630720"/>
        <c:axId val="135304960"/>
      </c:area3DChart>
      <c:catAx>
        <c:axId val="16562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165630720"/>
        <c:crosses val="autoZero"/>
        <c:auto val="1"/>
        <c:lblAlgn val="ctr"/>
        <c:lblOffset val="100"/>
        <c:noMultiLvlLbl val="0"/>
      </c:catAx>
      <c:valAx>
        <c:axId val="16563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165624832"/>
        <c:crosses val="autoZero"/>
        <c:crossBetween val="midCat"/>
      </c:valAx>
      <c:serAx>
        <c:axId val="13530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165630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5.375" style="24" bestFit="1" customWidth="1"/>
    <col min="2" max="2" width="9.375" style="24" bestFit="1" customWidth="1"/>
    <col min="3" max="3" width="4.375" style="24" bestFit="1" customWidth="1"/>
    <col min="4" max="4" width="12.5" style="24" bestFit="1" customWidth="1"/>
    <col min="5" max="5" width="5.875" style="24" bestFit="1" customWidth="1"/>
    <col min="6" max="6" width="9" style="24"/>
    <col min="7" max="7" width="18.625" style="24" bestFit="1" customWidth="1"/>
    <col min="8" max="8" width="7.625" style="24" bestFit="1" customWidth="1"/>
    <col min="9" max="16384" width="9" style="24"/>
  </cols>
  <sheetData>
    <row r="1" spans="1:7" s="25" customFormat="1" ht="16.5" thickBot="1" x14ac:dyDescent="0.3">
      <c r="A1" s="26" t="s">
        <v>68</v>
      </c>
      <c r="B1" s="27" t="s">
        <v>67</v>
      </c>
      <c r="C1" s="26" t="s">
        <v>1</v>
      </c>
      <c r="D1" s="26" t="s">
        <v>66</v>
      </c>
      <c r="E1" s="26" t="s">
        <v>65</v>
      </c>
      <c r="G1" s="62" t="s">
        <v>124</v>
      </c>
    </row>
    <row r="2" spans="1:7" x14ac:dyDescent="0.25">
      <c r="A2" s="58" t="s">
        <v>100</v>
      </c>
      <c r="B2" s="24">
        <v>3</v>
      </c>
      <c r="C2" s="24">
        <f t="shared" ref="C2:C33" ca="1" si="0">RANDBETWEEN(1,20)</f>
        <v>10</v>
      </c>
      <c r="D2" s="24">
        <f t="shared" ref="D2:D33" ca="1" si="1">C2+B2</f>
        <v>13</v>
      </c>
      <c r="G2" s="63" t="s">
        <v>103</v>
      </c>
    </row>
    <row r="3" spans="1:7" x14ac:dyDescent="0.25">
      <c r="A3" s="57" t="s">
        <v>57</v>
      </c>
      <c r="B3" s="24">
        <v>3</v>
      </c>
      <c r="C3" s="24">
        <f t="shared" ca="1" si="0"/>
        <v>14</v>
      </c>
      <c r="D3" s="24">
        <f t="shared" ca="1" si="1"/>
        <v>17</v>
      </c>
      <c r="G3" s="64" t="s">
        <v>92</v>
      </c>
    </row>
    <row r="4" spans="1:7" x14ac:dyDescent="0.25">
      <c r="A4" s="58" t="s">
        <v>103</v>
      </c>
      <c r="B4" s="24">
        <v>1</v>
      </c>
      <c r="C4" s="24">
        <f t="shared" ca="1" si="0"/>
        <v>1</v>
      </c>
      <c r="D4" s="24">
        <f t="shared" ca="1" si="1"/>
        <v>2</v>
      </c>
      <c r="G4" s="64" t="s">
        <v>121</v>
      </c>
    </row>
    <row r="5" spans="1:7" x14ac:dyDescent="0.25">
      <c r="A5" s="57" t="s">
        <v>32</v>
      </c>
      <c r="B5" s="24">
        <v>3</v>
      </c>
      <c r="C5" s="24">
        <f t="shared" ca="1" si="0"/>
        <v>10</v>
      </c>
      <c r="D5" s="24">
        <f t="shared" ca="1" si="1"/>
        <v>13</v>
      </c>
      <c r="G5" s="64" t="s">
        <v>86</v>
      </c>
    </row>
    <row r="6" spans="1:7" x14ac:dyDescent="0.25">
      <c r="A6" s="61" t="s">
        <v>43</v>
      </c>
      <c r="B6" s="24">
        <v>0</v>
      </c>
      <c r="C6" s="24">
        <f t="shared" ca="1" si="0"/>
        <v>14</v>
      </c>
      <c r="D6" s="24">
        <f t="shared" ca="1" si="1"/>
        <v>14</v>
      </c>
      <c r="G6" s="64" t="s">
        <v>114</v>
      </c>
    </row>
    <row r="7" spans="1:7" x14ac:dyDescent="0.25">
      <c r="A7" s="73" t="s">
        <v>53</v>
      </c>
      <c r="B7" s="24">
        <v>0</v>
      </c>
      <c r="C7" s="24">
        <f t="shared" ca="1" si="0"/>
        <v>16</v>
      </c>
      <c r="D7" s="24">
        <f t="shared" ca="1" si="1"/>
        <v>16</v>
      </c>
      <c r="G7" s="64" t="s">
        <v>102</v>
      </c>
    </row>
    <row r="8" spans="1:7" x14ac:dyDescent="0.25">
      <c r="A8" s="57" t="s">
        <v>55</v>
      </c>
      <c r="B8" s="24">
        <v>1</v>
      </c>
      <c r="C8" s="24">
        <f t="shared" ca="1" si="0"/>
        <v>8</v>
      </c>
      <c r="D8" s="24">
        <f t="shared" ca="1" si="1"/>
        <v>9</v>
      </c>
      <c r="G8" s="64" t="s">
        <v>110</v>
      </c>
    </row>
    <row r="9" spans="1:7" x14ac:dyDescent="0.25">
      <c r="A9" s="58" t="s">
        <v>92</v>
      </c>
      <c r="B9" s="24">
        <v>2</v>
      </c>
      <c r="C9" s="24">
        <f t="shared" ca="1" si="0"/>
        <v>18</v>
      </c>
      <c r="D9" s="24">
        <f t="shared" ca="1" si="1"/>
        <v>20</v>
      </c>
      <c r="G9" s="64" t="s">
        <v>95</v>
      </c>
    </row>
    <row r="10" spans="1:7" x14ac:dyDescent="0.25">
      <c r="A10" s="58" t="s">
        <v>108</v>
      </c>
      <c r="B10" s="24">
        <v>2</v>
      </c>
      <c r="C10" s="24">
        <f t="shared" ca="1" si="0"/>
        <v>11</v>
      </c>
      <c r="D10" s="24">
        <f t="shared" ca="1" si="1"/>
        <v>13</v>
      </c>
      <c r="G10" s="64" t="s">
        <v>88</v>
      </c>
    </row>
    <row r="11" spans="1:7" x14ac:dyDescent="0.25">
      <c r="A11" s="57" t="s">
        <v>41</v>
      </c>
      <c r="B11" s="24">
        <v>1</v>
      </c>
      <c r="C11" s="24">
        <f t="shared" ca="1" si="0"/>
        <v>3</v>
      </c>
      <c r="D11" s="24">
        <f t="shared" ca="1" si="1"/>
        <v>4</v>
      </c>
      <c r="G11" s="64" t="s">
        <v>112</v>
      </c>
    </row>
    <row r="12" spans="1:7" x14ac:dyDescent="0.25">
      <c r="A12" s="57" t="s">
        <v>56</v>
      </c>
      <c r="B12" s="24">
        <v>4</v>
      </c>
      <c r="C12" s="24">
        <f t="shared" ca="1" si="0"/>
        <v>2</v>
      </c>
      <c r="D12" s="24">
        <f t="shared" ca="1" si="1"/>
        <v>6</v>
      </c>
      <c r="G12" s="64" t="s">
        <v>93</v>
      </c>
    </row>
    <row r="13" spans="1:7" x14ac:dyDescent="0.25">
      <c r="A13" s="58" t="s">
        <v>117</v>
      </c>
      <c r="B13" s="24">
        <v>1</v>
      </c>
      <c r="C13" s="24">
        <f t="shared" ca="1" si="0"/>
        <v>13</v>
      </c>
      <c r="D13" s="24">
        <f t="shared" ca="1" si="1"/>
        <v>14</v>
      </c>
      <c r="G13" s="64" t="s">
        <v>96</v>
      </c>
    </row>
    <row r="14" spans="1:7" x14ac:dyDescent="0.25">
      <c r="A14" s="58" t="s">
        <v>86</v>
      </c>
      <c r="B14" s="24">
        <v>5</v>
      </c>
      <c r="C14" s="24">
        <f t="shared" ca="1" si="0"/>
        <v>13</v>
      </c>
      <c r="D14" s="24">
        <f t="shared" ca="1" si="1"/>
        <v>18</v>
      </c>
      <c r="G14" s="64" t="s">
        <v>91</v>
      </c>
    </row>
    <row r="15" spans="1:7" x14ac:dyDescent="0.25">
      <c r="A15" s="58" t="s">
        <v>114</v>
      </c>
      <c r="B15" s="24">
        <v>1</v>
      </c>
      <c r="C15" s="24">
        <f t="shared" ca="1" si="0"/>
        <v>8</v>
      </c>
      <c r="D15" s="24">
        <f t="shared" ca="1" si="1"/>
        <v>9</v>
      </c>
      <c r="G15" s="64" t="s">
        <v>105</v>
      </c>
    </row>
    <row r="16" spans="1:7" x14ac:dyDescent="0.25">
      <c r="A16" s="57" t="s">
        <v>39</v>
      </c>
      <c r="B16" s="24">
        <v>2</v>
      </c>
      <c r="C16" s="24">
        <f t="shared" ca="1" si="0"/>
        <v>3</v>
      </c>
      <c r="D16" s="24">
        <f t="shared" ca="1" si="1"/>
        <v>5</v>
      </c>
      <c r="G16" s="64" t="s">
        <v>109</v>
      </c>
    </row>
    <row r="17" spans="1:7" x14ac:dyDescent="0.25">
      <c r="A17" s="57" t="s">
        <v>33</v>
      </c>
      <c r="B17" s="24">
        <v>1</v>
      </c>
      <c r="C17" s="24">
        <f t="shared" ca="1" si="0"/>
        <v>4</v>
      </c>
      <c r="D17" s="24">
        <f t="shared" ca="1" si="1"/>
        <v>5</v>
      </c>
      <c r="G17" s="64" t="s">
        <v>98</v>
      </c>
    </row>
    <row r="18" spans="1:7" x14ac:dyDescent="0.25">
      <c r="A18" s="57" t="s">
        <v>44</v>
      </c>
      <c r="B18" s="24">
        <v>1</v>
      </c>
      <c r="C18" s="24">
        <f t="shared" ca="1" si="0"/>
        <v>5</v>
      </c>
      <c r="D18" s="24">
        <f t="shared" ca="1" si="1"/>
        <v>6</v>
      </c>
      <c r="G18" s="64" t="s">
        <v>116</v>
      </c>
    </row>
    <row r="19" spans="1:7" x14ac:dyDescent="0.25">
      <c r="A19" s="57" t="s">
        <v>45</v>
      </c>
      <c r="B19" s="24">
        <v>0</v>
      </c>
      <c r="C19" s="24">
        <f t="shared" ca="1" si="0"/>
        <v>8</v>
      </c>
      <c r="D19" s="24">
        <f t="shared" ca="1" si="1"/>
        <v>8</v>
      </c>
      <c r="G19" s="64" t="s">
        <v>94</v>
      </c>
    </row>
    <row r="20" spans="1:7" ht="16.5" thickBot="1" x14ac:dyDescent="0.3">
      <c r="A20" s="57" t="s">
        <v>38</v>
      </c>
      <c r="B20" s="24">
        <v>1</v>
      </c>
      <c r="C20" s="24">
        <f t="shared" ca="1" si="0"/>
        <v>19</v>
      </c>
      <c r="D20" s="24">
        <f t="shared" ca="1" si="1"/>
        <v>20</v>
      </c>
      <c r="G20" s="65" t="s">
        <v>123</v>
      </c>
    </row>
    <row r="21" spans="1:7" x14ac:dyDescent="0.25">
      <c r="A21" s="73" t="s">
        <v>59</v>
      </c>
      <c r="B21" s="24">
        <v>1</v>
      </c>
      <c r="C21" s="24">
        <f t="shared" ca="1" si="0"/>
        <v>14</v>
      </c>
      <c r="D21" s="24">
        <f t="shared" ca="1" si="1"/>
        <v>15</v>
      </c>
      <c r="G21" s="66" t="s">
        <v>57</v>
      </c>
    </row>
    <row r="22" spans="1:7" x14ac:dyDescent="0.25">
      <c r="A22" s="58" t="s">
        <v>101</v>
      </c>
      <c r="B22" s="24">
        <v>1</v>
      </c>
      <c r="C22" s="24">
        <f t="shared" ca="1" si="0"/>
        <v>3</v>
      </c>
      <c r="D22" s="24">
        <f t="shared" ca="1" si="1"/>
        <v>4</v>
      </c>
      <c r="G22" s="67" t="s">
        <v>55</v>
      </c>
    </row>
    <row r="23" spans="1:7" x14ac:dyDescent="0.25">
      <c r="A23" s="58" t="s">
        <v>107</v>
      </c>
      <c r="B23" s="24">
        <v>0</v>
      </c>
      <c r="C23" s="24">
        <f t="shared" ca="1" si="0"/>
        <v>5</v>
      </c>
      <c r="D23" s="24">
        <f t="shared" ca="1" si="1"/>
        <v>5</v>
      </c>
      <c r="G23" s="67" t="s">
        <v>41</v>
      </c>
    </row>
    <row r="24" spans="1:7" x14ac:dyDescent="0.25">
      <c r="A24" s="57" t="s">
        <v>40</v>
      </c>
      <c r="B24" s="24">
        <v>3</v>
      </c>
      <c r="C24" s="24">
        <f t="shared" ca="1" si="0"/>
        <v>9</v>
      </c>
      <c r="D24" s="24">
        <f t="shared" ca="1" si="1"/>
        <v>12</v>
      </c>
      <c r="G24" s="67" t="s">
        <v>39</v>
      </c>
    </row>
    <row r="25" spans="1:7" x14ac:dyDescent="0.25">
      <c r="A25" s="57" t="s">
        <v>42</v>
      </c>
      <c r="B25" s="24">
        <v>0</v>
      </c>
      <c r="C25" s="24">
        <f t="shared" ca="1" si="0"/>
        <v>12</v>
      </c>
      <c r="D25" s="24">
        <f t="shared" ca="1" si="1"/>
        <v>12</v>
      </c>
      <c r="G25" s="67" t="s">
        <v>33</v>
      </c>
    </row>
    <row r="26" spans="1:7" x14ac:dyDescent="0.25">
      <c r="A26" s="58" t="s">
        <v>102</v>
      </c>
      <c r="B26" s="24">
        <v>0</v>
      </c>
      <c r="C26" s="24">
        <f t="shared" ca="1" si="0"/>
        <v>19</v>
      </c>
      <c r="D26" s="24">
        <f t="shared" ca="1" si="1"/>
        <v>19</v>
      </c>
      <c r="G26" s="67" t="s">
        <v>45</v>
      </c>
    </row>
    <row r="27" spans="1:7" x14ac:dyDescent="0.25">
      <c r="A27" s="58" t="s">
        <v>106</v>
      </c>
      <c r="B27" s="24">
        <v>2</v>
      </c>
      <c r="C27" s="24">
        <f t="shared" ca="1" si="0"/>
        <v>2</v>
      </c>
      <c r="D27" s="24">
        <f t="shared" ca="1" si="1"/>
        <v>4</v>
      </c>
      <c r="G27" s="67" t="s">
        <v>38</v>
      </c>
    </row>
    <row r="28" spans="1:7" x14ac:dyDescent="0.25">
      <c r="A28" s="57" t="s">
        <v>35</v>
      </c>
      <c r="B28" s="24">
        <v>1</v>
      </c>
      <c r="C28" s="24">
        <f t="shared" ca="1" si="0"/>
        <v>6</v>
      </c>
      <c r="D28" s="24">
        <f t="shared" ca="1" si="1"/>
        <v>7</v>
      </c>
      <c r="G28" s="67" t="s">
        <v>40</v>
      </c>
    </row>
    <row r="29" spans="1:7" x14ac:dyDescent="0.25">
      <c r="A29" s="58" t="s">
        <v>110</v>
      </c>
      <c r="B29" s="24">
        <v>1</v>
      </c>
      <c r="C29" s="24">
        <f t="shared" ca="1" si="0"/>
        <v>7</v>
      </c>
      <c r="D29" s="24">
        <f t="shared" ca="1" si="1"/>
        <v>8</v>
      </c>
      <c r="G29" s="67" t="s">
        <v>48</v>
      </c>
    </row>
    <row r="30" spans="1:7" x14ac:dyDescent="0.25">
      <c r="A30" s="58" t="s">
        <v>95</v>
      </c>
      <c r="B30" s="24">
        <v>1</v>
      </c>
      <c r="C30" s="24">
        <f t="shared" ca="1" si="0"/>
        <v>20</v>
      </c>
      <c r="D30" s="24">
        <f t="shared" ca="1" si="1"/>
        <v>21</v>
      </c>
      <c r="G30" s="67" t="s">
        <v>31</v>
      </c>
    </row>
    <row r="31" spans="1:7" x14ac:dyDescent="0.25">
      <c r="A31" s="58" t="s">
        <v>88</v>
      </c>
      <c r="B31" s="24">
        <v>-2</v>
      </c>
      <c r="C31" s="24">
        <f t="shared" ca="1" si="0"/>
        <v>12</v>
      </c>
      <c r="D31" s="24">
        <f t="shared" ca="1" si="1"/>
        <v>10</v>
      </c>
      <c r="G31" s="67" t="s">
        <v>47</v>
      </c>
    </row>
    <row r="32" spans="1:7" x14ac:dyDescent="0.25">
      <c r="A32" s="58" t="s">
        <v>111</v>
      </c>
      <c r="B32" s="24">
        <v>1</v>
      </c>
      <c r="C32" s="24">
        <f t="shared" ca="1" si="0"/>
        <v>11</v>
      </c>
      <c r="D32" s="24">
        <f t="shared" ca="1" si="1"/>
        <v>12</v>
      </c>
      <c r="G32" s="67" t="s">
        <v>51</v>
      </c>
    </row>
    <row r="33" spans="1:7" x14ac:dyDescent="0.25">
      <c r="A33" s="58" t="s">
        <v>112</v>
      </c>
      <c r="B33" s="24">
        <v>1</v>
      </c>
      <c r="C33" s="24">
        <f t="shared" ca="1" si="0"/>
        <v>2</v>
      </c>
      <c r="D33" s="24">
        <f t="shared" ca="1" si="1"/>
        <v>3</v>
      </c>
      <c r="G33" s="67" t="s">
        <v>34</v>
      </c>
    </row>
    <row r="34" spans="1:7" x14ac:dyDescent="0.25">
      <c r="A34" s="57" t="s">
        <v>48</v>
      </c>
      <c r="B34" s="24">
        <v>0</v>
      </c>
      <c r="C34" s="24">
        <f t="shared" ref="C34:C67" ca="1" si="2">RANDBETWEEN(1,20)</f>
        <v>20</v>
      </c>
      <c r="D34" s="24">
        <f t="shared" ref="D34:D65" ca="1" si="3">C34+B34</f>
        <v>20</v>
      </c>
      <c r="G34" s="67" t="s">
        <v>52</v>
      </c>
    </row>
    <row r="35" spans="1:7" x14ac:dyDescent="0.25">
      <c r="A35" s="58" t="s">
        <v>90</v>
      </c>
      <c r="B35" s="24">
        <v>2</v>
      </c>
      <c r="C35" s="24">
        <f t="shared" ca="1" si="2"/>
        <v>14</v>
      </c>
      <c r="D35" s="24">
        <f t="shared" ca="1" si="3"/>
        <v>16</v>
      </c>
      <c r="G35" s="67" t="s">
        <v>61</v>
      </c>
    </row>
    <row r="36" spans="1:7" ht="16.5" thickBot="1" x14ac:dyDescent="0.3">
      <c r="A36" s="57" t="s">
        <v>36</v>
      </c>
      <c r="B36" s="24">
        <v>1</v>
      </c>
      <c r="C36" s="24">
        <f t="shared" ca="1" si="2"/>
        <v>3</v>
      </c>
      <c r="D36" s="24">
        <f t="shared" ca="1" si="3"/>
        <v>4</v>
      </c>
      <c r="G36" s="68" t="s">
        <v>46</v>
      </c>
    </row>
    <row r="37" spans="1:7" x14ac:dyDescent="0.25">
      <c r="A37" s="57" t="s">
        <v>58</v>
      </c>
      <c r="B37" s="24">
        <v>3</v>
      </c>
      <c r="C37" s="24">
        <f t="shared" ca="1" si="2"/>
        <v>20</v>
      </c>
      <c r="D37" s="24">
        <f t="shared" ca="1" si="3"/>
        <v>23</v>
      </c>
      <c r="G37" s="63" t="s">
        <v>100</v>
      </c>
    </row>
    <row r="38" spans="1:7" x14ac:dyDescent="0.25">
      <c r="A38" s="57" t="s">
        <v>61</v>
      </c>
      <c r="B38" s="24">
        <v>0</v>
      </c>
      <c r="C38" s="24">
        <f t="shared" ca="1" si="2"/>
        <v>1</v>
      </c>
      <c r="D38" s="24">
        <f t="shared" ca="1" si="3"/>
        <v>1</v>
      </c>
      <c r="G38" s="64" t="s">
        <v>108</v>
      </c>
    </row>
    <row r="39" spans="1:7" x14ac:dyDescent="0.25">
      <c r="A39" s="58" t="s">
        <v>99</v>
      </c>
      <c r="B39" s="24">
        <v>2</v>
      </c>
      <c r="C39" s="24">
        <f t="shared" ca="1" si="2"/>
        <v>6</v>
      </c>
      <c r="D39" s="24">
        <f t="shared" ca="1" si="3"/>
        <v>8</v>
      </c>
      <c r="G39" s="64" t="s">
        <v>101</v>
      </c>
    </row>
    <row r="40" spans="1:7" x14ac:dyDescent="0.25">
      <c r="A40" s="58" t="s">
        <v>104</v>
      </c>
      <c r="B40" s="24">
        <v>1</v>
      </c>
      <c r="C40" s="24">
        <f t="shared" ca="1" si="2"/>
        <v>16</v>
      </c>
      <c r="D40" s="24">
        <f t="shared" ca="1" si="3"/>
        <v>17</v>
      </c>
      <c r="G40" s="64" t="s">
        <v>107</v>
      </c>
    </row>
    <row r="41" spans="1:7" x14ac:dyDescent="0.25">
      <c r="A41" s="58" t="s">
        <v>118</v>
      </c>
      <c r="B41" s="24">
        <v>1</v>
      </c>
      <c r="C41" s="24">
        <f t="shared" ca="1" si="2"/>
        <v>19</v>
      </c>
      <c r="D41" s="24">
        <f t="shared" ca="1" si="3"/>
        <v>20</v>
      </c>
      <c r="G41" s="64" t="s">
        <v>106</v>
      </c>
    </row>
    <row r="42" spans="1:7" x14ac:dyDescent="0.25">
      <c r="A42" s="58" t="s">
        <v>115</v>
      </c>
      <c r="B42" s="24">
        <v>1</v>
      </c>
      <c r="C42" s="24">
        <f t="shared" ca="1" si="2"/>
        <v>9</v>
      </c>
      <c r="D42" s="24">
        <f t="shared" ca="1" si="3"/>
        <v>10</v>
      </c>
      <c r="G42" s="64" t="s">
        <v>111</v>
      </c>
    </row>
    <row r="43" spans="1:7" x14ac:dyDescent="0.25">
      <c r="A43" s="57" t="s">
        <v>60</v>
      </c>
      <c r="B43" s="24">
        <v>1</v>
      </c>
      <c r="C43" s="24">
        <f t="shared" ca="1" si="2"/>
        <v>4</v>
      </c>
      <c r="D43" s="24">
        <f t="shared" ca="1" si="3"/>
        <v>5</v>
      </c>
      <c r="G43" s="64" t="s">
        <v>99</v>
      </c>
    </row>
    <row r="44" spans="1:7" x14ac:dyDescent="0.25">
      <c r="A44" s="57" t="s">
        <v>37</v>
      </c>
      <c r="B44" s="24">
        <v>1</v>
      </c>
      <c r="C44" s="24">
        <f t="shared" ca="1" si="2"/>
        <v>9</v>
      </c>
      <c r="D44" s="24">
        <f t="shared" ca="1" si="3"/>
        <v>10</v>
      </c>
      <c r="G44" s="64" t="s">
        <v>122</v>
      </c>
    </row>
    <row r="45" spans="1:7" x14ac:dyDescent="0.25">
      <c r="A45" s="57" t="s">
        <v>46</v>
      </c>
      <c r="B45" s="24">
        <v>0</v>
      </c>
      <c r="C45" s="24">
        <f t="shared" ca="1" si="2"/>
        <v>20</v>
      </c>
      <c r="D45" s="24">
        <f t="shared" ca="1" si="3"/>
        <v>20</v>
      </c>
      <c r="G45" s="64" t="s">
        <v>115</v>
      </c>
    </row>
    <row r="46" spans="1:7" x14ac:dyDescent="0.25">
      <c r="A46" s="58" t="s">
        <v>89</v>
      </c>
      <c r="B46" s="24">
        <v>3</v>
      </c>
      <c r="C46" s="24">
        <f t="shared" ca="1" si="2"/>
        <v>20</v>
      </c>
      <c r="D46" s="24">
        <f t="shared" ca="1" si="3"/>
        <v>23</v>
      </c>
      <c r="G46" s="64" t="s">
        <v>113</v>
      </c>
    </row>
    <row r="47" spans="1:7" ht="16.5" thickBot="1" x14ac:dyDescent="0.3">
      <c r="A47" s="58" t="s">
        <v>93</v>
      </c>
      <c r="B47" s="24">
        <v>2</v>
      </c>
      <c r="C47" s="24">
        <f t="shared" ca="1" si="2"/>
        <v>11</v>
      </c>
      <c r="D47" s="24">
        <f t="shared" ca="1" si="3"/>
        <v>13</v>
      </c>
      <c r="G47" s="65" t="s">
        <v>97</v>
      </c>
    </row>
    <row r="48" spans="1:7" x14ac:dyDescent="0.25">
      <c r="A48" s="58" t="s">
        <v>113</v>
      </c>
      <c r="B48" s="24">
        <v>0</v>
      </c>
      <c r="C48" s="24">
        <f t="shared" ca="1" si="2"/>
        <v>13</v>
      </c>
      <c r="D48" s="24">
        <f t="shared" ca="1" si="3"/>
        <v>13</v>
      </c>
      <c r="G48" s="66" t="s">
        <v>32</v>
      </c>
    </row>
    <row r="49" spans="1:7" x14ac:dyDescent="0.25">
      <c r="A49" s="57" t="s">
        <v>31</v>
      </c>
      <c r="B49" s="24">
        <v>3</v>
      </c>
      <c r="C49" s="24">
        <f t="shared" ca="1" si="2"/>
        <v>20</v>
      </c>
      <c r="D49" s="24">
        <f t="shared" ca="1" si="3"/>
        <v>23</v>
      </c>
      <c r="G49" s="67" t="s">
        <v>44</v>
      </c>
    </row>
    <row r="50" spans="1:7" x14ac:dyDescent="0.25">
      <c r="A50" s="57" t="s">
        <v>50</v>
      </c>
      <c r="B50" s="24">
        <v>0</v>
      </c>
      <c r="C50" s="24">
        <f t="shared" ca="1" si="2"/>
        <v>14</v>
      </c>
      <c r="D50" s="24">
        <f t="shared" ca="1" si="3"/>
        <v>14</v>
      </c>
      <c r="G50" s="67" t="s">
        <v>35</v>
      </c>
    </row>
    <row r="51" spans="1:7" x14ac:dyDescent="0.25">
      <c r="A51" s="58" t="s">
        <v>96</v>
      </c>
      <c r="B51" s="24">
        <v>2</v>
      </c>
      <c r="C51" s="24">
        <f t="shared" ca="1" si="2"/>
        <v>4</v>
      </c>
      <c r="D51" s="24">
        <f t="shared" ca="1" si="3"/>
        <v>6</v>
      </c>
      <c r="G51" s="67" t="s">
        <v>36</v>
      </c>
    </row>
    <row r="52" spans="1:7" x14ac:dyDescent="0.25">
      <c r="A52" s="58" t="s">
        <v>97</v>
      </c>
      <c r="B52" s="24">
        <v>0</v>
      </c>
      <c r="C52" s="24">
        <f t="shared" ca="1" si="2"/>
        <v>1</v>
      </c>
      <c r="D52" s="24">
        <f t="shared" ca="1" si="3"/>
        <v>1</v>
      </c>
      <c r="G52" s="67" t="s">
        <v>58</v>
      </c>
    </row>
    <row r="53" spans="1:7" x14ac:dyDescent="0.25">
      <c r="A53" s="57" t="s">
        <v>47</v>
      </c>
      <c r="B53" s="24">
        <v>-1</v>
      </c>
      <c r="C53" s="24">
        <f t="shared" ca="1" si="2"/>
        <v>5</v>
      </c>
      <c r="D53" s="24">
        <f t="shared" ca="1" si="3"/>
        <v>4</v>
      </c>
      <c r="G53" s="67" t="s">
        <v>60</v>
      </c>
    </row>
    <row r="54" spans="1:7" x14ac:dyDescent="0.25">
      <c r="A54" s="57" t="s">
        <v>49</v>
      </c>
      <c r="B54" s="24">
        <v>0</v>
      </c>
      <c r="C54" s="24">
        <f t="shared" ca="1" si="2"/>
        <v>3</v>
      </c>
      <c r="D54" s="24">
        <f t="shared" ca="1" si="3"/>
        <v>3</v>
      </c>
      <c r="G54" s="67" t="s">
        <v>37</v>
      </c>
    </row>
    <row r="55" spans="1:7" x14ac:dyDescent="0.25">
      <c r="A55" s="57" t="s">
        <v>51</v>
      </c>
      <c r="B55" s="24">
        <v>1</v>
      </c>
      <c r="C55" s="24">
        <f t="shared" ca="1" si="2"/>
        <v>12</v>
      </c>
      <c r="D55" s="24">
        <f t="shared" ca="1" si="3"/>
        <v>13</v>
      </c>
      <c r="G55" s="67" t="s">
        <v>49</v>
      </c>
    </row>
    <row r="56" spans="1:7" ht="16.5" thickBot="1" x14ac:dyDescent="0.3">
      <c r="A56" s="58" t="s">
        <v>91</v>
      </c>
      <c r="B56" s="24">
        <v>3</v>
      </c>
      <c r="C56" s="24">
        <f t="shared" ca="1" si="2"/>
        <v>11</v>
      </c>
      <c r="D56" s="24">
        <f t="shared" ca="1" si="3"/>
        <v>14</v>
      </c>
      <c r="G56" s="68" t="s">
        <v>54</v>
      </c>
    </row>
    <row r="57" spans="1:7" x14ac:dyDescent="0.25">
      <c r="A57" s="58" t="s">
        <v>105</v>
      </c>
      <c r="B57" s="24">
        <v>3</v>
      </c>
      <c r="C57" s="24">
        <f t="shared" ca="1" si="2"/>
        <v>12</v>
      </c>
      <c r="D57" s="24">
        <f t="shared" ca="1" si="3"/>
        <v>15</v>
      </c>
      <c r="G57" s="63" t="s">
        <v>90</v>
      </c>
    </row>
    <row r="58" spans="1:7" x14ac:dyDescent="0.25">
      <c r="A58" s="58" t="s">
        <v>109</v>
      </c>
      <c r="B58" s="24">
        <v>3</v>
      </c>
      <c r="C58" s="24">
        <f t="shared" ca="1" si="2"/>
        <v>11</v>
      </c>
      <c r="D58" s="24">
        <f t="shared" ca="1" si="3"/>
        <v>14</v>
      </c>
      <c r="G58" s="64" t="s">
        <v>104</v>
      </c>
    </row>
    <row r="59" spans="1:7" ht="16.5" thickBot="1" x14ac:dyDescent="0.3">
      <c r="A59" s="73" t="s">
        <v>30</v>
      </c>
      <c r="B59" s="24">
        <v>2</v>
      </c>
      <c r="C59" s="24">
        <f t="shared" ca="1" si="2"/>
        <v>4</v>
      </c>
      <c r="D59" s="24">
        <f t="shared" ca="1" si="3"/>
        <v>6</v>
      </c>
      <c r="G59" s="65" t="s">
        <v>89</v>
      </c>
    </row>
    <row r="60" spans="1:7" x14ac:dyDescent="0.25">
      <c r="A60" s="57" t="s">
        <v>54</v>
      </c>
      <c r="B60" s="24">
        <v>-2</v>
      </c>
      <c r="C60" s="24">
        <f t="shared" ca="1" si="2"/>
        <v>10</v>
      </c>
      <c r="D60" s="24">
        <f t="shared" ca="1" si="3"/>
        <v>8</v>
      </c>
      <c r="G60" s="66" t="s">
        <v>56</v>
      </c>
    </row>
    <row r="61" spans="1:7" x14ac:dyDescent="0.25">
      <c r="A61" s="58" t="s">
        <v>98</v>
      </c>
      <c r="B61" s="24">
        <v>2</v>
      </c>
      <c r="C61" s="24">
        <f t="shared" ca="1" si="2"/>
        <v>15</v>
      </c>
      <c r="D61" s="24">
        <f t="shared" ca="1" si="3"/>
        <v>17</v>
      </c>
      <c r="G61" s="67" t="s">
        <v>42</v>
      </c>
    </row>
    <row r="62" spans="1:7" ht="16.5" thickBot="1" x14ac:dyDescent="0.3">
      <c r="A62" s="58" t="s">
        <v>116</v>
      </c>
      <c r="B62" s="24">
        <v>0</v>
      </c>
      <c r="C62" s="24">
        <f t="shared" ca="1" si="2"/>
        <v>18</v>
      </c>
      <c r="D62" s="24">
        <f t="shared" ca="1" si="3"/>
        <v>18</v>
      </c>
      <c r="G62" s="68" t="s">
        <v>50</v>
      </c>
    </row>
    <row r="63" spans="1:7" x14ac:dyDescent="0.25">
      <c r="A63" s="57" t="s">
        <v>34</v>
      </c>
      <c r="B63" s="24">
        <v>1</v>
      </c>
      <c r="C63" s="24">
        <f t="shared" ca="1" si="2"/>
        <v>10</v>
      </c>
      <c r="D63" s="24">
        <f t="shared" ca="1" si="3"/>
        <v>11</v>
      </c>
      <c r="G63" s="69" t="s">
        <v>43</v>
      </c>
    </row>
    <row r="64" spans="1:7" x14ac:dyDescent="0.25">
      <c r="A64" s="57" t="s">
        <v>52</v>
      </c>
      <c r="B64" s="24">
        <v>1</v>
      </c>
      <c r="C64" s="24">
        <f t="shared" ca="1" si="2"/>
        <v>17</v>
      </c>
      <c r="D64" s="24">
        <f t="shared" ca="1" si="3"/>
        <v>18</v>
      </c>
      <c r="G64" s="70" t="s">
        <v>53</v>
      </c>
    </row>
    <row r="65" spans="1:7" x14ac:dyDescent="0.25">
      <c r="A65" s="58" t="s">
        <v>94</v>
      </c>
      <c r="B65" s="24">
        <v>0</v>
      </c>
      <c r="C65" s="24">
        <f t="shared" ca="1" si="2"/>
        <v>10</v>
      </c>
      <c r="D65" s="24">
        <f t="shared" ca="1" si="3"/>
        <v>10</v>
      </c>
      <c r="G65" s="70" t="s">
        <v>59</v>
      </c>
    </row>
    <row r="66" spans="1:7" ht="16.5" thickBot="1" x14ac:dyDescent="0.3">
      <c r="A66" s="58" t="s">
        <v>123</v>
      </c>
      <c r="B66" s="24">
        <v>2</v>
      </c>
      <c r="C66" s="24">
        <f t="shared" ca="1" si="2"/>
        <v>15</v>
      </c>
      <c r="D66" s="24">
        <f t="shared" ref="D66" ca="1" si="4">C66+B66</f>
        <v>17</v>
      </c>
      <c r="G66" s="71" t="s">
        <v>30</v>
      </c>
    </row>
    <row r="67" spans="1:7" x14ac:dyDescent="0.25">
      <c r="A67" s="58" t="s">
        <v>151</v>
      </c>
      <c r="B67" s="24">
        <v>2</v>
      </c>
      <c r="C67" s="24">
        <f t="shared" ca="1" si="2"/>
        <v>11</v>
      </c>
      <c r="D67" s="24">
        <f t="shared" ref="D67" ca="1" si="5">C67+B67</f>
        <v>13</v>
      </c>
    </row>
  </sheetData>
  <conditionalFormatting sqref="C1:C65 C68:C1048576">
    <cfRule type="cellIs" dxfId="386" priority="7" operator="equal">
      <formula>1</formula>
    </cfRule>
    <cfRule type="cellIs" dxfId="385" priority="8" operator="equal">
      <formula>20</formula>
    </cfRule>
  </conditionalFormatting>
  <conditionalFormatting sqref="C66">
    <cfRule type="cellIs" dxfId="384" priority="3" operator="equal">
      <formula>1</formula>
    </cfRule>
    <cfRule type="cellIs" dxfId="383" priority="4" operator="equal">
      <formula>20</formula>
    </cfRule>
  </conditionalFormatting>
  <conditionalFormatting sqref="C67">
    <cfRule type="cellIs" dxfId="382" priority="1" operator="equal">
      <formula>1</formula>
    </cfRule>
    <cfRule type="cellIs" dxfId="381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3.75" style="3" bestFit="1" customWidth="1"/>
    <col min="2" max="2" width="19.25" style="3" bestFit="1" customWidth="1"/>
    <col min="3" max="3" width="6.375" style="3" bestFit="1" customWidth="1"/>
    <col min="4" max="4" width="6.375" style="3" customWidth="1"/>
    <col min="5" max="5" width="4.375" style="3" bestFit="1" customWidth="1"/>
    <col min="6" max="6" width="5" style="3" bestFit="1" customWidth="1"/>
    <col min="7" max="7" width="3.875" style="3" bestFit="1" customWidth="1"/>
    <col min="8" max="8" width="3.875" style="3" customWidth="1"/>
    <col min="9" max="10" width="3.875" style="3" bestFit="1" customWidth="1"/>
    <col min="11" max="11" width="3.875" style="3" customWidth="1"/>
    <col min="12" max="13" width="3.875" style="3" bestFit="1" customWidth="1"/>
    <col min="14" max="16" width="3.375" style="3" bestFit="1" customWidth="1"/>
    <col min="17" max="17" width="13" style="3" bestFit="1" customWidth="1"/>
    <col min="18" max="16384" width="9" style="3"/>
  </cols>
  <sheetData>
    <row r="1" spans="1:16" s="1" customFormat="1" x14ac:dyDescent="0.25">
      <c r="B1" s="4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1" customFormat="1" x14ac:dyDescent="0.25">
      <c r="A2" s="1" t="s">
        <v>9</v>
      </c>
      <c r="B2" s="1" t="s">
        <v>26</v>
      </c>
      <c r="C2" s="1" t="s">
        <v>25</v>
      </c>
      <c r="D2" s="1" t="s">
        <v>125</v>
      </c>
      <c r="E2" s="1" t="s">
        <v>1</v>
      </c>
      <c r="F2" s="1" t="s">
        <v>2</v>
      </c>
      <c r="G2" s="1">
        <v>10</v>
      </c>
      <c r="H2" s="1">
        <v>12</v>
      </c>
      <c r="I2" s="1">
        <v>14</v>
      </c>
      <c r="J2" s="1">
        <v>16</v>
      </c>
      <c r="K2" s="1">
        <v>18</v>
      </c>
      <c r="L2" s="1">
        <v>20</v>
      </c>
      <c r="M2" s="1">
        <v>22</v>
      </c>
      <c r="N2" s="1">
        <v>24</v>
      </c>
      <c r="O2" s="1">
        <v>26</v>
      </c>
      <c r="P2" s="1">
        <v>28</v>
      </c>
    </row>
    <row r="3" spans="1:16" x14ac:dyDescent="0.25">
      <c r="A3" s="3" t="s">
        <v>57</v>
      </c>
      <c r="B3" s="3" t="s">
        <v>63</v>
      </c>
      <c r="C3" s="3">
        <v>3</v>
      </c>
      <c r="D3" s="3">
        <v>-2</v>
      </c>
      <c r="E3" s="3">
        <f ca="1">RANDBETWEEN(1,20)</f>
        <v>6</v>
      </c>
      <c r="F3" s="3">
        <f t="shared" ref="F3:F32" ca="1" si="0">SUM(C3:E3)</f>
        <v>7</v>
      </c>
      <c r="G3" s="3" t="str">
        <f t="shared" ref="G3:P26" ca="1" si="1">IF($F3&gt;G$2-1,"Yes","No")</f>
        <v>No</v>
      </c>
      <c r="H3" s="3" t="str">
        <f t="shared" ca="1" si="1"/>
        <v>No</v>
      </c>
      <c r="I3" s="3" t="str">
        <f t="shared" ca="1" si="1"/>
        <v>No</v>
      </c>
      <c r="J3" s="3" t="str">
        <f t="shared" ca="1" si="1"/>
        <v>No</v>
      </c>
      <c r="K3" s="3" t="str">
        <f t="shared" ca="1" si="1"/>
        <v>No</v>
      </c>
      <c r="L3" s="3" t="str">
        <f t="shared" ca="1" si="1"/>
        <v>No</v>
      </c>
      <c r="M3" s="3" t="str">
        <f t="shared" ca="1" si="1"/>
        <v>No</v>
      </c>
      <c r="N3" s="3" t="str">
        <f t="shared" ca="1" si="1"/>
        <v>No</v>
      </c>
      <c r="O3" s="3" t="str">
        <f t="shared" ca="1" si="1"/>
        <v>No</v>
      </c>
      <c r="P3" s="3" t="str">
        <f t="shared" ca="1" si="1"/>
        <v>No</v>
      </c>
    </row>
    <row r="4" spans="1:16" x14ac:dyDescent="0.25">
      <c r="A4" s="3" t="s">
        <v>55</v>
      </c>
      <c r="B4" s="3" t="s">
        <v>63</v>
      </c>
      <c r="C4" s="3">
        <v>5</v>
      </c>
      <c r="D4" s="3">
        <v>-2</v>
      </c>
      <c r="E4" s="3">
        <f t="shared" ref="E4:E34" ca="1" si="2">RANDBETWEEN(1,20)</f>
        <v>17</v>
      </c>
      <c r="F4" s="3">
        <f t="shared" ca="1" si="0"/>
        <v>20</v>
      </c>
      <c r="G4" s="3" t="str">
        <f t="shared" ca="1" si="1"/>
        <v>Yes</v>
      </c>
      <c r="H4" s="3" t="str">
        <f t="shared" ca="1" si="1"/>
        <v>Yes</v>
      </c>
      <c r="I4" s="3" t="str">
        <f t="shared" ca="1" si="1"/>
        <v>Yes</v>
      </c>
      <c r="J4" s="3" t="str">
        <f t="shared" ca="1" si="1"/>
        <v>Yes</v>
      </c>
      <c r="K4" s="3" t="str">
        <f t="shared" ca="1" si="1"/>
        <v>Yes</v>
      </c>
      <c r="L4" s="3" t="str">
        <f t="shared" ca="1" si="1"/>
        <v>Yes</v>
      </c>
      <c r="M4" s="3" t="str">
        <f t="shared" ca="1" si="1"/>
        <v>No</v>
      </c>
      <c r="N4" s="3" t="str">
        <f t="shared" ca="1" si="1"/>
        <v>No</v>
      </c>
      <c r="O4" s="3" t="str">
        <f t="shared" ca="1" si="1"/>
        <v>No</v>
      </c>
      <c r="P4" s="3" t="str">
        <f t="shared" ca="1" si="1"/>
        <v>No</v>
      </c>
    </row>
    <row r="5" spans="1:16" x14ac:dyDescent="0.25">
      <c r="A5" s="3" t="s">
        <v>41</v>
      </c>
      <c r="B5" s="3" t="s">
        <v>63</v>
      </c>
      <c r="C5" s="3">
        <v>2</v>
      </c>
      <c r="D5" s="3">
        <v>-2</v>
      </c>
      <c r="E5" s="3">
        <f t="shared" ca="1" si="2"/>
        <v>17</v>
      </c>
      <c r="F5" s="3">
        <f t="shared" ca="1" si="0"/>
        <v>17</v>
      </c>
      <c r="G5" s="3" t="str">
        <f t="shared" ca="1" si="1"/>
        <v>Yes</v>
      </c>
      <c r="H5" s="3" t="str">
        <f t="shared" ca="1" si="1"/>
        <v>Yes</v>
      </c>
      <c r="I5" s="3" t="str">
        <f t="shared" ca="1" si="1"/>
        <v>Yes</v>
      </c>
      <c r="J5" s="3" t="str">
        <f t="shared" ca="1" si="1"/>
        <v>Yes</v>
      </c>
      <c r="K5" s="3" t="str">
        <f t="shared" ca="1" si="1"/>
        <v>No</v>
      </c>
      <c r="L5" s="3" t="str">
        <f t="shared" ca="1" si="1"/>
        <v>No</v>
      </c>
      <c r="M5" s="3" t="str">
        <f t="shared" ca="1" si="1"/>
        <v>No</v>
      </c>
      <c r="N5" s="3" t="str">
        <f t="shared" ca="1" si="1"/>
        <v>No</v>
      </c>
      <c r="O5" s="3" t="str">
        <f t="shared" ca="1" si="1"/>
        <v>No</v>
      </c>
      <c r="P5" s="3" t="str">
        <f t="shared" ca="1" si="1"/>
        <v>No</v>
      </c>
    </row>
    <row r="6" spans="1:16" x14ac:dyDescent="0.25">
      <c r="A6" s="3" t="s">
        <v>39</v>
      </c>
      <c r="B6" s="3" t="s">
        <v>63</v>
      </c>
      <c r="C6" s="3">
        <v>3</v>
      </c>
      <c r="D6" s="3">
        <v>-2</v>
      </c>
      <c r="E6" s="3">
        <f t="shared" ca="1" si="2"/>
        <v>5</v>
      </c>
      <c r="F6" s="3">
        <f t="shared" ca="1" si="0"/>
        <v>6</v>
      </c>
      <c r="G6" s="3" t="str">
        <f t="shared" ca="1" si="1"/>
        <v>No</v>
      </c>
      <c r="H6" s="3" t="str">
        <f t="shared" ca="1" si="1"/>
        <v>No</v>
      </c>
      <c r="I6" s="3" t="str">
        <f t="shared" ca="1" si="1"/>
        <v>No</v>
      </c>
      <c r="J6" s="3" t="str">
        <f t="shared" ca="1" si="1"/>
        <v>No</v>
      </c>
      <c r="K6" s="3" t="str">
        <f t="shared" ca="1" si="1"/>
        <v>No</v>
      </c>
      <c r="L6" s="3" t="str">
        <f t="shared" ca="1" si="1"/>
        <v>No</v>
      </c>
      <c r="M6" s="3" t="str">
        <f t="shared" ca="1" si="1"/>
        <v>No</v>
      </c>
      <c r="N6" s="3" t="str">
        <f t="shared" ca="1" si="1"/>
        <v>No</v>
      </c>
      <c r="O6" s="3" t="str">
        <f t="shared" ca="1" si="1"/>
        <v>No</v>
      </c>
      <c r="P6" s="3" t="str">
        <f t="shared" ca="1" si="1"/>
        <v>No</v>
      </c>
    </row>
    <row r="7" spans="1:16" x14ac:dyDescent="0.25">
      <c r="A7" s="3" t="s">
        <v>33</v>
      </c>
      <c r="B7" s="3" t="s">
        <v>63</v>
      </c>
      <c r="C7" s="3">
        <v>4</v>
      </c>
      <c r="D7" s="3">
        <v>-2</v>
      </c>
      <c r="E7" s="3">
        <f t="shared" ca="1" si="2"/>
        <v>4</v>
      </c>
      <c r="F7" s="3">
        <f t="shared" ca="1" si="0"/>
        <v>6</v>
      </c>
      <c r="G7" s="3" t="str">
        <f t="shared" ca="1" si="1"/>
        <v>No</v>
      </c>
      <c r="H7" s="3" t="str">
        <f t="shared" ca="1" si="1"/>
        <v>No</v>
      </c>
      <c r="I7" s="3" t="str">
        <f t="shared" ca="1" si="1"/>
        <v>No</v>
      </c>
      <c r="J7" s="3" t="str">
        <f t="shared" ca="1" si="1"/>
        <v>No</v>
      </c>
      <c r="K7" s="3" t="str">
        <f t="shared" ca="1" si="1"/>
        <v>No</v>
      </c>
      <c r="L7" s="3" t="str">
        <f t="shared" ca="1" si="1"/>
        <v>No</v>
      </c>
      <c r="M7" s="3" t="str">
        <f t="shared" ca="1" si="1"/>
        <v>No</v>
      </c>
      <c r="N7" s="3" t="str">
        <f t="shared" ca="1" si="1"/>
        <v>No</v>
      </c>
      <c r="O7" s="3" t="str">
        <f t="shared" ca="1" si="1"/>
        <v>No</v>
      </c>
      <c r="P7" s="3" t="str">
        <f t="shared" ca="1" si="1"/>
        <v>No</v>
      </c>
    </row>
    <row r="8" spans="1:16" x14ac:dyDescent="0.25">
      <c r="A8" s="3" t="s">
        <v>45</v>
      </c>
      <c r="B8" s="3" t="s">
        <v>63</v>
      </c>
      <c r="C8" s="3">
        <v>-1</v>
      </c>
      <c r="D8" s="3">
        <v>-2</v>
      </c>
      <c r="E8" s="3">
        <f t="shared" ca="1" si="2"/>
        <v>7</v>
      </c>
      <c r="F8" s="3">
        <f t="shared" ca="1" si="0"/>
        <v>4</v>
      </c>
      <c r="G8" s="3" t="str">
        <f t="shared" ca="1" si="1"/>
        <v>No</v>
      </c>
      <c r="H8" s="3" t="str">
        <f t="shared" ca="1" si="1"/>
        <v>No</v>
      </c>
      <c r="I8" s="3" t="str">
        <f t="shared" ca="1" si="1"/>
        <v>No</v>
      </c>
      <c r="J8" s="3" t="str">
        <f t="shared" ca="1" si="1"/>
        <v>No</v>
      </c>
      <c r="K8" s="3" t="str">
        <f t="shared" ca="1" si="1"/>
        <v>No</v>
      </c>
      <c r="L8" s="3" t="str">
        <f t="shared" ca="1" si="1"/>
        <v>No</v>
      </c>
      <c r="M8" s="3" t="str">
        <f t="shared" ca="1" si="1"/>
        <v>No</v>
      </c>
      <c r="N8" s="3" t="str">
        <f t="shared" ca="1" si="1"/>
        <v>No</v>
      </c>
      <c r="O8" s="3" t="str">
        <f t="shared" ca="1" si="1"/>
        <v>No</v>
      </c>
      <c r="P8" s="3" t="str">
        <f t="shared" ca="1" si="1"/>
        <v>No</v>
      </c>
    </row>
    <row r="9" spans="1:16" x14ac:dyDescent="0.25">
      <c r="A9" s="3" t="s">
        <v>38</v>
      </c>
      <c r="B9" s="3" t="s">
        <v>63</v>
      </c>
      <c r="C9" s="3">
        <v>5</v>
      </c>
      <c r="D9" s="3">
        <v>-2</v>
      </c>
      <c r="E9" s="3">
        <f t="shared" ca="1" si="2"/>
        <v>12</v>
      </c>
      <c r="F9" s="3">
        <f t="shared" ca="1" si="0"/>
        <v>15</v>
      </c>
      <c r="G9" s="3" t="str">
        <f t="shared" ca="1" si="1"/>
        <v>Yes</v>
      </c>
      <c r="H9" s="3" t="str">
        <f t="shared" ca="1" si="1"/>
        <v>Yes</v>
      </c>
      <c r="I9" s="3" t="str">
        <f t="shared" ca="1" si="1"/>
        <v>Yes</v>
      </c>
      <c r="J9" s="3" t="str">
        <f t="shared" ca="1" si="1"/>
        <v>No</v>
      </c>
      <c r="K9" s="3" t="str">
        <f t="shared" ca="1" si="1"/>
        <v>No</v>
      </c>
      <c r="L9" s="3" t="str">
        <f t="shared" ca="1" si="1"/>
        <v>No</v>
      </c>
      <c r="M9" s="3" t="str">
        <f t="shared" ca="1" si="1"/>
        <v>No</v>
      </c>
      <c r="N9" s="3" t="str">
        <f t="shared" ca="1" si="1"/>
        <v>No</v>
      </c>
      <c r="O9" s="3" t="str">
        <f t="shared" ca="1" si="1"/>
        <v>No</v>
      </c>
      <c r="P9" s="3" t="str">
        <f t="shared" ca="1" si="1"/>
        <v>No</v>
      </c>
    </row>
    <row r="10" spans="1:16" x14ac:dyDescent="0.25">
      <c r="A10" s="3" t="s">
        <v>40</v>
      </c>
      <c r="B10" s="3" t="s">
        <v>63</v>
      </c>
      <c r="C10" s="3">
        <v>3</v>
      </c>
      <c r="D10" s="3">
        <v>-2</v>
      </c>
      <c r="E10" s="3">
        <f t="shared" ca="1" si="2"/>
        <v>3</v>
      </c>
      <c r="F10" s="3">
        <f t="shared" ca="1" si="0"/>
        <v>4</v>
      </c>
      <c r="G10" s="3" t="str">
        <f t="shared" ca="1" si="1"/>
        <v>No</v>
      </c>
      <c r="H10" s="3" t="str">
        <f t="shared" ca="1" si="1"/>
        <v>No</v>
      </c>
      <c r="I10" s="3" t="str">
        <f t="shared" ca="1" si="1"/>
        <v>No</v>
      </c>
      <c r="J10" s="3" t="str">
        <f t="shared" ca="1" si="1"/>
        <v>No</v>
      </c>
      <c r="K10" s="3" t="str">
        <f t="shared" ca="1" si="1"/>
        <v>No</v>
      </c>
      <c r="L10" s="3" t="str">
        <f t="shared" ca="1" si="1"/>
        <v>No</v>
      </c>
      <c r="M10" s="3" t="str">
        <f t="shared" ca="1" si="1"/>
        <v>No</v>
      </c>
      <c r="N10" s="3" t="str">
        <f t="shared" ca="1" si="1"/>
        <v>No</v>
      </c>
      <c r="O10" s="3" t="str">
        <f t="shared" ca="1" si="1"/>
        <v>No</v>
      </c>
      <c r="P10" s="3" t="str">
        <f t="shared" ca="1" si="1"/>
        <v>No</v>
      </c>
    </row>
    <row r="11" spans="1:16" x14ac:dyDescent="0.25">
      <c r="A11" s="3" t="s">
        <v>48</v>
      </c>
      <c r="B11" s="3" t="s">
        <v>63</v>
      </c>
      <c r="C11" s="3">
        <v>3</v>
      </c>
      <c r="D11" s="3">
        <v>-2</v>
      </c>
      <c r="E11" s="3">
        <f t="shared" ca="1" si="2"/>
        <v>15</v>
      </c>
      <c r="F11" s="3">
        <f t="shared" ca="1" si="0"/>
        <v>16</v>
      </c>
      <c r="G11" s="3" t="str">
        <f t="shared" ca="1" si="1"/>
        <v>Yes</v>
      </c>
      <c r="H11" s="3" t="str">
        <f t="shared" ca="1" si="1"/>
        <v>Yes</v>
      </c>
      <c r="I11" s="3" t="str">
        <f t="shared" ca="1" si="1"/>
        <v>Yes</v>
      </c>
      <c r="J11" s="3" t="str">
        <f t="shared" ca="1" si="1"/>
        <v>Yes</v>
      </c>
      <c r="K11" s="3" t="str">
        <f t="shared" ca="1" si="1"/>
        <v>No</v>
      </c>
      <c r="L11" s="3" t="str">
        <f t="shared" ca="1" si="1"/>
        <v>No</v>
      </c>
      <c r="M11" s="3" t="str">
        <f t="shared" ca="1" si="1"/>
        <v>No</v>
      </c>
      <c r="N11" s="3" t="str">
        <f t="shared" ca="1" si="1"/>
        <v>No</v>
      </c>
      <c r="O11" s="3" t="str">
        <f t="shared" ca="1" si="1"/>
        <v>No</v>
      </c>
      <c r="P11" s="3" t="str">
        <f t="shared" ca="1" si="1"/>
        <v>No</v>
      </c>
    </row>
    <row r="12" spans="1:16" x14ac:dyDescent="0.25">
      <c r="A12" s="3" t="s">
        <v>31</v>
      </c>
      <c r="B12" s="3" t="s">
        <v>63</v>
      </c>
      <c r="C12" s="3">
        <v>9</v>
      </c>
      <c r="D12" s="3">
        <v>-2</v>
      </c>
      <c r="E12" s="3">
        <f t="shared" ca="1" si="2"/>
        <v>8</v>
      </c>
      <c r="F12" s="3">
        <f t="shared" ca="1" si="0"/>
        <v>15</v>
      </c>
      <c r="G12" s="3" t="str">
        <f t="shared" ca="1" si="1"/>
        <v>Yes</v>
      </c>
      <c r="H12" s="3" t="str">
        <f t="shared" ca="1" si="1"/>
        <v>Yes</v>
      </c>
      <c r="I12" s="3" t="str">
        <f t="shared" ca="1" si="1"/>
        <v>Yes</v>
      </c>
      <c r="J12" s="3" t="str">
        <f t="shared" ca="1" si="1"/>
        <v>No</v>
      </c>
      <c r="K12" s="3" t="str">
        <f t="shared" ca="1" si="1"/>
        <v>No</v>
      </c>
      <c r="L12" s="3" t="str">
        <f t="shared" ca="1" si="1"/>
        <v>No</v>
      </c>
      <c r="M12" s="3" t="str">
        <f t="shared" ca="1" si="1"/>
        <v>No</v>
      </c>
      <c r="N12" s="3" t="str">
        <f t="shared" ca="1" si="1"/>
        <v>No</v>
      </c>
      <c r="O12" s="3" t="str">
        <f t="shared" ca="1" si="1"/>
        <v>No</v>
      </c>
      <c r="P12" s="3" t="str">
        <f t="shared" ca="1" si="1"/>
        <v>No</v>
      </c>
    </row>
    <row r="13" spans="1:16" x14ac:dyDescent="0.25">
      <c r="A13" s="3" t="s">
        <v>47</v>
      </c>
      <c r="B13" s="3" t="s">
        <v>63</v>
      </c>
      <c r="C13" s="3">
        <v>4</v>
      </c>
      <c r="D13" s="3">
        <v>-2</v>
      </c>
      <c r="E13" s="3">
        <f t="shared" ca="1" si="2"/>
        <v>8</v>
      </c>
      <c r="F13" s="3">
        <f t="shared" ca="1" si="0"/>
        <v>10</v>
      </c>
      <c r="G13" s="3" t="str">
        <f t="shared" ca="1" si="1"/>
        <v>Yes</v>
      </c>
      <c r="H13" s="3" t="str">
        <f t="shared" ca="1" si="1"/>
        <v>No</v>
      </c>
      <c r="I13" s="3" t="str">
        <f t="shared" ca="1" si="1"/>
        <v>No</v>
      </c>
      <c r="J13" s="3" t="str">
        <f t="shared" ca="1" si="1"/>
        <v>No</v>
      </c>
      <c r="K13" s="3" t="str">
        <f t="shared" ca="1" si="1"/>
        <v>No</v>
      </c>
      <c r="L13" s="3" t="str">
        <f t="shared" ca="1" si="1"/>
        <v>No</v>
      </c>
      <c r="M13" s="3" t="str">
        <f t="shared" ca="1" si="1"/>
        <v>No</v>
      </c>
      <c r="N13" s="3" t="str">
        <f t="shared" ca="1" si="1"/>
        <v>No</v>
      </c>
      <c r="O13" s="3" t="str">
        <f t="shared" ca="1" si="1"/>
        <v>No</v>
      </c>
      <c r="P13" s="3" t="str">
        <f t="shared" ca="1" si="1"/>
        <v>No</v>
      </c>
    </row>
    <row r="14" spans="1:16" x14ac:dyDescent="0.25">
      <c r="A14" s="3" t="s">
        <v>51</v>
      </c>
      <c r="B14" s="3" t="s">
        <v>63</v>
      </c>
      <c r="C14" s="3">
        <v>3</v>
      </c>
      <c r="D14" s="3">
        <v>-2</v>
      </c>
      <c r="E14" s="3">
        <f t="shared" ca="1" si="2"/>
        <v>12</v>
      </c>
      <c r="F14" s="3">
        <f t="shared" ca="1" si="0"/>
        <v>13</v>
      </c>
      <c r="G14" s="3" t="str">
        <f t="shared" ca="1" si="1"/>
        <v>Yes</v>
      </c>
      <c r="H14" s="3" t="str">
        <f t="shared" ca="1" si="1"/>
        <v>Yes</v>
      </c>
      <c r="I14" s="3" t="str">
        <f t="shared" ca="1" si="1"/>
        <v>No</v>
      </c>
      <c r="J14" s="3" t="str">
        <f t="shared" ca="1" si="1"/>
        <v>No</v>
      </c>
      <c r="K14" s="3" t="str">
        <f t="shared" ca="1" si="1"/>
        <v>No</v>
      </c>
      <c r="L14" s="3" t="str">
        <f t="shared" ca="1" si="1"/>
        <v>No</v>
      </c>
      <c r="M14" s="3" t="str">
        <f t="shared" ca="1" si="1"/>
        <v>No</v>
      </c>
      <c r="N14" s="3" t="str">
        <f t="shared" ca="1" si="1"/>
        <v>No</v>
      </c>
      <c r="O14" s="3" t="str">
        <f t="shared" ca="1" si="1"/>
        <v>No</v>
      </c>
      <c r="P14" s="3" t="str">
        <f t="shared" ca="1" si="1"/>
        <v>No</v>
      </c>
    </row>
    <row r="15" spans="1:16" x14ac:dyDescent="0.25">
      <c r="A15" s="3" t="s">
        <v>34</v>
      </c>
      <c r="B15" s="3" t="s">
        <v>63</v>
      </c>
      <c r="C15" s="3">
        <v>2</v>
      </c>
      <c r="D15" s="3">
        <v>-2</v>
      </c>
      <c r="E15" s="3">
        <f t="shared" ca="1" si="2"/>
        <v>9</v>
      </c>
      <c r="F15" s="3">
        <f t="shared" ca="1" si="0"/>
        <v>9</v>
      </c>
      <c r="G15" s="3" t="str">
        <f t="shared" ca="1" si="1"/>
        <v>No</v>
      </c>
      <c r="H15" s="3" t="str">
        <f t="shared" ca="1" si="1"/>
        <v>No</v>
      </c>
      <c r="I15" s="3" t="str">
        <f t="shared" ca="1" si="1"/>
        <v>No</v>
      </c>
      <c r="J15" s="3" t="str">
        <f t="shared" ca="1" si="1"/>
        <v>No</v>
      </c>
      <c r="K15" s="3" t="str">
        <f t="shared" ca="1" si="1"/>
        <v>No</v>
      </c>
      <c r="L15" s="3" t="str">
        <f t="shared" ca="1" si="1"/>
        <v>No</v>
      </c>
      <c r="M15" s="3" t="str">
        <f t="shared" ca="1" si="1"/>
        <v>No</v>
      </c>
      <c r="N15" s="3" t="str">
        <f t="shared" ca="1" si="1"/>
        <v>No</v>
      </c>
      <c r="O15" s="3" t="str">
        <f t="shared" ca="1" si="1"/>
        <v>No</v>
      </c>
      <c r="P15" s="3" t="str">
        <f t="shared" ca="1" si="1"/>
        <v>No</v>
      </c>
    </row>
    <row r="16" spans="1:16" x14ac:dyDescent="0.25">
      <c r="A16" s="3" t="s">
        <v>52</v>
      </c>
      <c r="B16" s="3" t="s">
        <v>63</v>
      </c>
      <c r="C16" s="3">
        <v>1</v>
      </c>
      <c r="D16" s="3">
        <v>-2</v>
      </c>
      <c r="E16" s="3">
        <f t="shared" ca="1" si="2"/>
        <v>2</v>
      </c>
      <c r="F16" s="3">
        <f t="shared" ca="1" si="0"/>
        <v>1</v>
      </c>
      <c r="G16" s="3" t="str">
        <f t="shared" ca="1" si="1"/>
        <v>No</v>
      </c>
      <c r="H16" s="3" t="str">
        <f t="shared" ca="1" si="1"/>
        <v>No</v>
      </c>
      <c r="I16" s="3" t="str">
        <f t="shared" ca="1" si="1"/>
        <v>No</v>
      </c>
      <c r="J16" s="3" t="str">
        <f t="shared" ca="1" si="1"/>
        <v>No</v>
      </c>
      <c r="K16" s="3" t="str">
        <f t="shared" ca="1" si="1"/>
        <v>No</v>
      </c>
      <c r="L16" s="3" t="str">
        <f t="shared" ca="1" si="1"/>
        <v>No</v>
      </c>
      <c r="M16" s="3" t="str">
        <f t="shared" ca="1" si="1"/>
        <v>No</v>
      </c>
      <c r="N16" s="3" t="str">
        <f t="shared" ca="1" si="1"/>
        <v>No</v>
      </c>
      <c r="O16" s="3" t="str">
        <f t="shared" ca="1" si="1"/>
        <v>No</v>
      </c>
      <c r="P16" s="3" t="str">
        <f t="shared" ca="1" si="1"/>
        <v>No</v>
      </c>
    </row>
    <row r="17" spans="1:16" x14ac:dyDescent="0.25">
      <c r="A17" s="3" t="s">
        <v>61</v>
      </c>
      <c r="B17" s="3" t="s">
        <v>63</v>
      </c>
      <c r="C17" s="3">
        <v>2</v>
      </c>
      <c r="D17" s="3">
        <v>-2</v>
      </c>
      <c r="E17" s="3">
        <f t="shared" ca="1" si="2"/>
        <v>7</v>
      </c>
      <c r="F17" s="3">
        <f t="shared" ca="1" si="0"/>
        <v>7</v>
      </c>
      <c r="G17" s="3" t="str">
        <f t="shared" ca="1" si="1"/>
        <v>No</v>
      </c>
      <c r="H17" s="3" t="str">
        <f t="shared" ca="1" si="1"/>
        <v>No</v>
      </c>
      <c r="I17" s="3" t="str">
        <f t="shared" ca="1" si="1"/>
        <v>No</v>
      </c>
      <c r="J17" s="3" t="str">
        <f t="shared" ca="1" si="1"/>
        <v>No</v>
      </c>
      <c r="K17" s="3" t="str">
        <f t="shared" ca="1" si="1"/>
        <v>No</v>
      </c>
      <c r="L17" s="3" t="str">
        <f t="shared" ca="1" si="1"/>
        <v>No</v>
      </c>
      <c r="M17" s="3" t="str">
        <f t="shared" ca="1" si="1"/>
        <v>No</v>
      </c>
      <c r="N17" s="3" t="str">
        <f t="shared" ca="1" si="1"/>
        <v>No</v>
      </c>
      <c r="O17" s="3" t="str">
        <f t="shared" ca="1" si="1"/>
        <v>No</v>
      </c>
      <c r="P17" s="3" t="str">
        <f t="shared" ca="1" si="1"/>
        <v>No</v>
      </c>
    </row>
    <row r="18" spans="1:16" x14ac:dyDescent="0.25">
      <c r="A18" s="3" t="s">
        <v>46</v>
      </c>
      <c r="B18" s="3" t="s">
        <v>63</v>
      </c>
      <c r="C18" s="3">
        <v>0</v>
      </c>
      <c r="D18" s="3">
        <v>-2</v>
      </c>
      <c r="E18" s="3">
        <f t="shared" ca="1" si="2"/>
        <v>8</v>
      </c>
      <c r="F18" s="3">
        <f t="shared" ca="1" si="0"/>
        <v>6</v>
      </c>
      <c r="G18" s="3" t="str">
        <f t="shared" ca="1" si="1"/>
        <v>No</v>
      </c>
      <c r="H18" s="3" t="str">
        <f t="shared" ca="1" si="1"/>
        <v>No</v>
      </c>
      <c r="I18" s="3" t="str">
        <f t="shared" ca="1" si="1"/>
        <v>No</v>
      </c>
      <c r="J18" s="3" t="str">
        <f t="shared" ca="1" si="1"/>
        <v>No</v>
      </c>
      <c r="K18" s="3" t="str">
        <f t="shared" ca="1" si="1"/>
        <v>No</v>
      </c>
      <c r="L18" s="3" t="str">
        <f t="shared" ca="1" si="1"/>
        <v>No</v>
      </c>
      <c r="M18" s="3" t="str">
        <f t="shared" ca="1" si="1"/>
        <v>No</v>
      </c>
      <c r="N18" s="3" t="str">
        <f t="shared" ca="1" si="1"/>
        <v>No</v>
      </c>
      <c r="O18" s="3" t="str">
        <f t="shared" ca="1" si="1"/>
        <v>No</v>
      </c>
      <c r="P18" s="3" t="str">
        <f t="shared" ca="1" si="1"/>
        <v>No</v>
      </c>
    </row>
    <row r="19" spans="1:16" x14ac:dyDescent="0.25">
      <c r="A19" s="3" t="s">
        <v>32</v>
      </c>
      <c r="B19" s="3" t="s">
        <v>64</v>
      </c>
      <c r="C19" s="3">
        <v>3</v>
      </c>
      <c r="D19" s="3">
        <v>-5</v>
      </c>
      <c r="E19" s="3">
        <f t="shared" ca="1" si="2"/>
        <v>20</v>
      </c>
      <c r="F19" s="3">
        <f t="shared" ca="1" si="0"/>
        <v>18</v>
      </c>
      <c r="G19" s="3" t="str">
        <f t="shared" ca="1" si="1"/>
        <v>Yes</v>
      </c>
      <c r="H19" s="3" t="str">
        <f t="shared" ca="1" si="1"/>
        <v>Yes</v>
      </c>
      <c r="I19" s="3" t="str">
        <f t="shared" ca="1" si="1"/>
        <v>Yes</v>
      </c>
      <c r="J19" s="3" t="str">
        <f t="shared" ref="J19:J34" ca="1" si="3">IF($F19&gt;J$2-1,"Yes","No")</f>
        <v>Yes</v>
      </c>
      <c r="K19" s="3" t="str">
        <f t="shared" ca="1" si="1"/>
        <v>Yes</v>
      </c>
      <c r="L19" s="3" t="str">
        <f t="shared" ca="1" si="1"/>
        <v>No</v>
      </c>
      <c r="M19" s="3" t="str">
        <f t="shared" ca="1" si="1"/>
        <v>No</v>
      </c>
      <c r="N19" s="3" t="str">
        <f t="shared" ca="1" si="1"/>
        <v>No</v>
      </c>
      <c r="O19" s="3" t="str">
        <f t="shared" ca="1" si="1"/>
        <v>No</v>
      </c>
      <c r="P19" s="3" t="str">
        <f t="shared" ca="1" si="1"/>
        <v>No</v>
      </c>
    </row>
    <row r="20" spans="1:16" x14ac:dyDescent="0.25">
      <c r="A20" s="3" t="s">
        <v>44</v>
      </c>
      <c r="B20" s="3" t="s">
        <v>64</v>
      </c>
      <c r="C20" s="3">
        <v>0</v>
      </c>
      <c r="D20" s="3">
        <v>-5</v>
      </c>
      <c r="E20" s="3">
        <f t="shared" ca="1" si="2"/>
        <v>6</v>
      </c>
      <c r="F20" s="3">
        <f t="shared" ca="1" si="0"/>
        <v>1</v>
      </c>
      <c r="G20" s="3" t="str">
        <f t="shared" ca="1" si="1"/>
        <v>No</v>
      </c>
      <c r="H20" s="3" t="str">
        <f t="shared" ca="1" si="1"/>
        <v>No</v>
      </c>
      <c r="I20" s="3" t="str">
        <f t="shared" ca="1" si="1"/>
        <v>No</v>
      </c>
      <c r="J20" s="3" t="str">
        <f t="shared" ca="1" si="3"/>
        <v>No</v>
      </c>
      <c r="K20" s="3" t="str">
        <f t="shared" ca="1" si="1"/>
        <v>No</v>
      </c>
      <c r="L20" s="3" t="str">
        <f t="shared" ca="1" si="1"/>
        <v>No</v>
      </c>
      <c r="M20" s="3" t="str">
        <f t="shared" ca="1" si="1"/>
        <v>No</v>
      </c>
      <c r="N20" s="3" t="str">
        <f t="shared" ca="1" si="1"/>
        <v>No</v>
      </c>
      <c r="O20" s="3" t="str">
        <f t="shared" ca="1" si="1"/>
        <v>No</v>
      </c>
      <c r="P20" s="3" t="str">
        <f t="shared" ca="1" si="1"/>
        <v>No</v>
      </c>
    </row>
    <row r="21" spans="1:16" x14ac:dyDescent="0.25">
      <c r="A21" s="3" t="s">
        <v>35</v>
      </c>
      <c r="B21" s="3" t="s">
        <v>64</v>
      </c>
      <c r="C21" s="3">
        <v>0</v>
      </c>
      <c r="D21" s="3">
        <v>-5</v>
      </c>
      <c r="E21" s="3">
        <f t="shared" ca="1" si="2"/>
        <v>12</v>
      </c>
      <c r="F21" s="3">
        <f t="shared" ca="1" si="0"/>
        <v>7</v>
      </c>
      <c r="G21" s="3" t="str">
        <f t="shared" ca="1" si="1"/>
        <v>No</v>
      </c>
      <c r="H21" s="3" t="str">
        <f t="shared" ca="1" si="1"/>
        <v>No</v>
      </c>
      <c r="I21" s="3" t="str">
        <f t="shared" ca="1" si="1"/>
        <v>No</v>
      </c>
      <c r="J21" s="3" t="str">
        <f t="shared" ca="1" si="3"/>
        <v>No</v>
      </c>
      <c r="K21" s="3" t="str">
        <f t="shared" ca="1" si="1"/>
        <v>No</v>
      </c>
      <c r="L21" s="3" t="str">
        <f t="shared" ca="1" si="1"/>
        <v>No</v>
      </c>
      <c r="M21" s="3" t="str">
        <f t="shared" ca="1" si="1"/>
        <v>No</v>
      </c>
      <c r="N21" s="3" t="str">
        <f t="shared" ca="1" si="1"/>
        <v>No</v>
      </c>
      <c r="O21" s="3" t="str">
        <f t="shared" ca="1" si="1"/>
        <v>No</v>
      </c>
      <c r="P21" s="3" t="str">
        <f t="shared" ca="1" si="1"/>
        <v>No</v>
      </c>
    </row>
    <row r="22" spans="1:16" x14ac:dyDescent="0.25">
      <c r="A22" s="3" t="s">
        <v>36</v>
      </c>
      <c r="B22" s="3" t="s">
        <v>64</v>
      </c>
      <c r="C22" s="3">
        <v>5</v>
      </c>
      <c r="D22" s="3">
        <v>-5</v>
      </c>
      <c r="E22" s="3">
        <f ca="1">RANDBETWEEN(1,20)</f>
        <v>9</v>
      </c>
      <c r="F22" s="3">
        <f t="shared" ca="1" si="0"/>
        <v>9</v>
      </c>
      <c r="G22" s="3" t="str">
        <f t="shared" ca="1" si="1"/>
        <v>No</v>
      </c>
      <c r="H22" s="3" t="str">
        <f t="shared" ca="1" si="1"/>
        <v>No</v>
      </c>
      <c r="I22" s="3" t="str">
        <f t="shared" ca="1" si="1"/>
        <v>No</v>
      </c>
      <c r="J22" s="3" t="str">
        <f t="shared" ca="1" si="3"/>
        <v>No</v>
      </c>
      <c r="K22" s="3" t="str">
        <f t="shared" ca="1" si="1"/>
        <v>No</v>
      </c>
      <c r="L22" s="3" t="str">
        <f t="shared" ca="1" si="1"/>
        <v>No</v>
      </c>
      <c r="M22" s="3" t="str">
        <f t="shared" ca="1" si="1"/>
        <v>No</v>
      </c>
      <c r="N22" s="3" t="str">
        <f t="shared" ca="1" si="1"/>
        <v>No</v>
      </c>
      <c r="O22" s="3" t="str">
        <f t="shared" ca="1" si="1"/>
        <v>No</v>
      </c>
      <c r="P22" s="3" t="str">
        <f t="shared" ca="1" si="1"/>
        <v>No</v>
      </c>
    </row>
    <row r="23" spans="1:16" x14ac:dyDescent="0.25">
      <c r="A23" s="3" t="s">
        <v>58</v>
      </c>
      <c r="B23" s="3" t="s">
        <v>64</v>
      </c>
      <c r="C23" s="3">
        <v>5</v>
      </c>
      <c r="D23" s="3">
        <v>-5</v>
      </c>
      <c r="E23" s="3">
        <f t="shared" ca="1" si="2"/>
        <v>17</v>
      </c>
      <c r="F23" s="3">
        <f t="shared" ca="1" si="0"/>
        <v>17</v>
      </c>
      <c r="G23" s="3" t="str">
        <f t="shared" ca="1" si="1"/>
        <v>Yes</v>
      </c>
      <c r="H23" s="3" t="str">
        <f t="shared" ca="1" si="1"/>
        <v>Yes</v>
      </c>
      <c r="I23" s="3" t="str">
        <f t="shared" ca="1" si="1"/>
        <v>Yes</v>
      </c>
      <c r="J23" s="3" t="str">
        <f t="shared" ca="1" si="3"/>
        <v>Yes</v>
      </c>
      <c r="K23" s="3" t="str">
        <f t="shared" ca="1" si="1"/>
        <v>No</v>
      </c>
      <c r="L23" s="3" t="str">
        <f t="shared" ca="1" si="1"/>
        <v>No</v>
      </c>
      <c r="M23" s="3" t="str">
        <f t="shared" ca="1" si="1"/>
        <v>No</v>
      </c>
      <c r="N23" s="3" t="str">
        <f t="shared" ca="1" si="1"/>
        <v>No</v>
      </c>
      <c r="O23" s="3" t="str">
        <f t="shared" ca="1" si="1"/>
        <v>No</v>
      </c>
      <c r="P23" s="3" t="str">
        <f t="shared" ca="1" si="1"/>
        <v>No</v>
      </c>
    </row>
    <row r="24" spans="1:16" x14ac:dyDescent="0.25">
      <c r="A24" s="3" t="s">
        <v>60</v>
      </c>
      <c r="B24" s="3" t="s">
        <v>64</v>
      </c>
      <c r="C24" s="3">
        <v>5</v>
      </c>
      <c r="D24" s="3">
        <v>-5</v>
      </c>
      <c r="E24" s="3">
        <f t="shared" ca="1" si="2"/>
        <v>15</v>
      </c>
      <c r="F24" s="3">
        <f t="shared" ca="1" si="0"/>
        <v>15</v>
      </c>
      <c r="G24" s="3" t="str">
        <f t="shared" ca="1" si="1"/>
        <v>Yes</v>
      </c>
      <c r="H24" s="3" t="str">
        <f t="shared" ca="1" si="1"/>
        <v>Yes</v>
      </c>
      <c r="I24" s="3" t="str">
        <f t="shared" ca="1" si="1"/>
        <v>Yes</v>
      </c>
      <c r="J24" s="3" t="str">
        <f t="shared" ca="1" si="3"/>
        <v>No</v>
      </c>
      <c r="K24" s="3" t="str">
        <f t="shared" ca="1" si="1"/>
        <v>No</v>
      </c>
      <c r="L24" s="3" t="str">
        <f t="shared" ca="1" si="1"/>
        <v>No</v>
      </c>
      <c r="M24" s="3" t="str">
        <f t="shared" ca="1" si="1"/>
        <v>No</v>
      </c>
      <c r="N24" s="3" t="str">
        <f t="shared" ca="1" si="1"/>
        <v>No</v>
      </c>
      <c r="O24" s="3" t="str">
        <f t="shared" ca="1" si="1"/>
        <v>No</v>
      </c>
      <c r="P24" s="3" t="str">
        <f t="shared" ca="1" si="1"/>
        <v>No</v>
      </c>
    </row>
    <row r="25" spans="1:16" x14ac:dyDescent="0.25">
      <c r="A25" s="3" t="s">
        <v>37</v>
      </c>
      <c r="B25" s="3" t="s">
        <v>64</v>
      </c>
      <c r="C25" s="3">
        <v>0</v>
      </c>
      <c r="D25" s="3">
        <v>-5</v>
      </c>
      <c r="E25" s="3">
        <f t="shared" ca="1" si="2"/>
        <v>7</v>
      </c>
      <c r="F25" s="3">
        <f t="shared" ca="1" si="0"/>
        <v>2</v>
      </c>
      <c r="G25" s="3" t="str">
        <f t="shared" ca="1" si="1"/>
        <v>No</v>
      </c>
      <c r="H25" s="3" t="str">
        <f t="shared" ca="1" si="1"/>
        <v>No</v>
      </c>
      <c r="I25" s="3" t="str">
        <f t="shared" ca="1" si="1"/>
        <v>No</v>
      </c>
      <c r="J25" s="3" t="str">
        <f t="shared" ca="1" si="3"/>
        <v>No</v>
      </c>
      <c r="K25" s="3" t="str">
        <f t="shared" ca="1" si="1"/>
        <v>No</v>
      </c>
      <c r="L25" s="3" t="str">
        <f t="shared" ca="1" si="1"/>
        <v>No</v>
      </c>
      <c r="M25" s="3" t="str">
        <f t="shared" ca="1" si="1"/>
        <v>No</v>
      </c>
      <c r="N25" s="3" t="str">
        <f t="shared" ca="1" si="1"/>
        <v>No</v>
      </c>
      <c r="O25" s="3" t="str">
        <f t="shared" ca="1" si="1"/>
        <v>No</v>
      </c>
      <c r="P25" s="3" t="str">
        <f t="shared" ca="1" si="1"/>
        <v>No</v>
      </c>
    </row>
    <row r="26" spans="1:16" x14ac:dyDescent="0.25">
      <c r="A26" s="3" t="s">
        <v>49</v>
      </c>
      <c r="B26" s="3" t="s">
        <v>64</v>
      </c>
      <c r="C26" s="3">
        <v>-2</v>
      </c>
      <c r="D26" s="3">
        <v>-5</v>
      </c>
      <c r="E26" s="3">
        <f t="shared" ca="1" si="2"/>
        <v>17</v>
      </c>
      <c r="F26" s="3">
        <f t="shared" ca="1" si="0"/>
        <v>10</v>
      </c>
      <c r="G26" s="3" t="str">
        <f t="shared" ca="1" si="1"/>
        <v>Yes</v>
      </c>
      <c r="H26" s="3" t="str">
        <f t="shared" ca="1" si="1"/>
        <v>No</v>
      </c>
      <c r="I26" s="3" t="str">
        <f t="shared" ca="1" si="1"/>
        <v>No</v>
      </c>
      <c r="J26" s="3" t="str">
        <f t="shared" ca="1" si="3"/>
        <v>No</v>
      </c>
      <c r="K26" s="3" t="str">
        <f t="shared" ca="1" si="1"/>
        <v>No</v>
      </c>
      <c r="L26" s="3" t="str">
        <f t="shared" ca="1" si="1"/>
        <v>No</v>
      </c>
      <c r="M26" s="3" t="str">
        <f t="shared" ca="1" si="1"/>
        <v>No</v>
      </c>
      <c r="N26" s="3" t="str">
        <f t="shared" ca="1" si="1"/>
        <v>No</v>
      </c>
      <c r="O26" s="3" t="str">
        <f t="shared" ca="1" si="1"/>
        <v>No</v>
      </c>
      <c r="P26" s="3" t="str">
        <f t="shared" ca="1" si="1"/>
        <v>No</v>
      </c>
    </row>
    <row r="27" spans="1:16" x14ac:dyDescent="0.25">
      <c r="A27" s="3" t="s">
        <v>54</v>
      </c>
      <c r="B27" s="3" t="s">
        <v>64</v>
      </c>
      <c r="C27" s="3">
        <v>3</v>
      </c>
      <c r="D27" s="3">
        <v>-5</v>
      </c>
      <c r="E27" s="3">
        <f t="shared" ca="1" si="2"/>
        <v>10</v>
      </c>
      <c r="F27" s="3">
        <f t="shared" ca="1" si="0"/>
        <v>8</v>
      </c>
      <c r="G27" s="3" t="str">
        <f t="shared" ref="G27:P34" ca="1" si="4">IF($F27&gt;G$2-1,"Yes","No")</f>
        <v>No</v>
      </c>
      <c r="H27" s="3" t="str">
        <f t="shared" ca="1" si="4"/>
        <v>No</v>
      </c>
      <c r="I27" s="3" t="str">
        <f t="shared" ca="1" si="4"/>
        <v>No</v>
      </c>
      <c r="J27" s="3" t="str">
        <f t="shared" ca="1" si="3"/>
        <v>No</v>
      </c>
      <c r="K27" s="3" t="str">
        <f t="shared" ca="1" si="4"/>
        <v>No</v>
      </c>
      <c r="L27" s="3" t="str">
        <f t="shared" ca="1" si="4"/>
        <v>No</v>
      </c>
      <c r="M27" s="3" t="str">
        <f t="shared" ca="1" si="4"/>
        <v>No</v>
      </c>
      <c r="N27" s="3" t="str">
        <f t="shared" ca="1" si="4"/>
        <v>No</v>
      </c>
      <c r="O27" s="3" t="str">
        <f t="shared" ca="1" si="4"/>
        <v>No</v>
      </c>
      <c r="P27" s="3" t="str">
        <f t="shared" ca="1" si="4"/>
        <v>No</v>
      </c>
    </row>
    <row r="28" spans="1:16" x14ac:dyDescent="0.25">
      <c r="A28" s="3" t="s">
        <v>44</v>
      </c>
      <c r="B28" s="3" t="s">
        <v>126</v>
      </c>
      <c r="C28" s="3">
        <v>3</v>
      </c>
      <c r="D28" s="3">
        <v>0</v>
      </c>
      <c r="E28" s="3">
        <f t="shared" ca="1" si="2"/>
        <v>12</v>
      </c>
      <c r="F28" s="3">
        <f t="shared" ca="1" si="0"/>
        <v>15</v>
      </c>
      <c r="G28" s="3" t="str">
        <f t="shared" ca="1" si="4"/>
        <v>Yes</v>
      </c>
      <c r="H28" s="3" t="str">
        <f t="shared" ca="1" si="4"/>
        <v>Yes</v>
      </c>
      <c r="I28" s="3" t="str">
        <f t="shared" ca="1" si="4"/>
        <v>Yes</v>
      </c>
      <c r="J28" s="3" t="str">
        <f t="shared" ca="1" si="3"/>
        <v>No</v>
      </c>
      <c r="K28" s="3" t="str">
        <f t="shared" ca="1" si="4"/>
        <v>No</v>
      </c>
      <c r="L28" s="3" t="str">
        <f t="shared" ca="1" si="4"/>
        <v>No</v>
      </c>
      <c r="M28" s="3" t="str">
        <f t="shared" ca="1" si="4"/>
        <v>No</v>
      </c>
      <c r="N28" s="3" t="str">
        <f t="shared" ca="1" si="4"/>
        <v>No</v>
      </c>
      <c r="O28" s="3" t="str">
        <f t="shared" ca="1" si="4"/>
        <v>No</v>
      </c>
      <c r="P28" s="3" t="str">
        <f t="shared" ca="1" si="4"/>
        <v>No</v>
      </c>
    </row>
    <row r="29" spans="1:16" x14ac:dyDescent="0.25">
      <c r="A29" s="3" t="s">
        <v>32</v>
      </c>
      <c r="B29" s="3" t="s">
        <v>126</v>
      </c>
      <c r="C29" s="3">
        <v>6</v>
      </c>
      <c r="D29" s="3">
        <v>0</v>
      </c>
      <c r="E29" s="3">
        <f t="shared" ca="1" si="2"/>
        <v>6</v>
      </c>
      <c r="F29" s="3">
        <f t="shared" ca="1" si="0"/>
        <v>12</v>
      </c>
      <c r="G29" s="3" t="str">
        <f t="shared" ca="1" si="4"/>
        <v>Yes</v>
      </c>
      <c r="H29" s="3" t="str">
        <f t="shared" ca="1" si="4"/>
        <v>Yes</v>
      </c>
      <c r="I29" s="3" t="str">
        <f t="shared" ca="1" si="4"/>
        <v>No</v>
      </c>
      <c r="J29" s="3" t="str">
        <f t="shared" ca="1" si="3"/>
        <v>No</v>
      </c>
      <c r="K29" s="3" t="str">
        <f t="shared" ca="1" si="4"/>
        <v>No</v>
      </c>
      <c r="L29" s="3" t="str">
        <f t="shared" ca="1" si="4"/>
        <v>No</v>
      </c>
      <c r="M29" s="3" t="str">
        <f t="shared" ca="1" si="4"/>
        <v>No</v>
      </c>
      <c r="N29" s="3" t="str">
        <f t="shared" ca="1" si="4"/>
        <v>No</v>
      </c>
      <c r="O29" s="3" t="str">
        <f t="shared" ca="1" si="4"/>
        <v>No</v>
      </c>
      <c r="P29" s="3" t="str">
        <f t="shared" ca="1" si="4"/>
        <v>No</v>
      </c>
    </row>
    <row r="30" spans="1:16" x14ac:dyDescent="0.25">
      <c r="A30" s="3" t="s">
        <v>37</v>
      </c>
      <c r="B30" s="3" t="s">
        <v>126</v>
      </c>
      <c r="C30" s="3">
        <v>3</v>
      </c>
      <c r="D30" s="3">
        <v>0</v>
      </c>
      <c r="E30" s="3">
        <f t="shared" ca="1" si="2"/>
        <v>12</v>
      </c>
      <c r="F30" s="3">
        <f t="shared" ref="F30:F34" ca="1" si="5">SUM(C30:E30)</f>
        <v>15</v>
      </c>
      <c r="G30" s="3" t="str">
        <f t="shared" ca="1" si="4"/>
        <v>Yes</v>
      </c>
      <c r="H30" s="3" t="str">
        <f t="shared" ca="1" si="4"/>
        <v>Yes</v>
      </c>
      <c r="I30" s="3" t="str">
        <f t="shared" ca="1" si="4"/>
        <v>Yes</v>
      </c>
      <c r="J30" s="3" t="str">
        <f t="shared" ca="1" si="3"/>
        <v>No</v>
      </c>
      <c r="K30" s="3" t="str">
        <f t="shared" ca="1" si="4"/>
        <v>No</v>
      </c>
      <c r="L30" s="3" t="str">
        <f t="shared" ca="1" si="4"/>
        <v>No</v>
      </c>
      <c r="M30" s="3" t="str">
        <f t="shared" ca="1" si="4"/>
        <v>No</v>
      </c>
      <c r="N30" s="3" t="str">
        <f t="shared" ca="1" si="4"/>
        <v>No</v>
      </c>
      <c r="O30" s="3" t="str">
        <f t="shared" ca="1" si="4"/>
        <v>No</v>
      </c>
      <c r="P30" s="3" t="str">
        <f t="shared" ca="1" si="4"/>
        <v>No</v>
      </c>
    </row>
    <row r="31" spans="1:16" x14ac:dyDescent="0.25">
      <c r="A31" s="3" t="s">
        <v>111</v>
      </c>
      <c r="B31" s="3" t="s">
        <v>126</v>
      </c>
      <c r="C31" s="3">
        <v>3</v>
      </c>
      <c r="D31" s="3">
        <v>0</v>
      </c>
      <c r="E31" s="3">
        <f t="shared" ca="1" si="2"/>
        <v>6</v>
      </c>
      <c r="F31" s="3">
        <f t="shared" ca="1" si="5"/>
        <v>9</v>
      </c>
      <c r="G31" s="3" t="str">
        <f t="shared" ca="1" si="4"/>
        <v>No</v>
      </c>
      <c r="H31" s="3" t="str">
        <f t="shared" ca="1" si="4"/>
        <v>No</v>
      </c>
      <c r="I31" s="3" t="str">
        <f t="shared" ca="1" si="4"/>
        <v>No</v>
      </c>
      <c r="J31" s="3" t="str">
        <f t="shared" ca="1" si="3"/>
        <v>No</v>
      </c>
      <c r="K31" s="3" t="str">
        <f t="shared" ca="1" si="4"/>
        <v>No</v>
      </c>
      <c r="L31" s="3" t="str">
        <f t="shared" ca="1" si="4"/>
        <v>No</v>
      </c>
      <c r="M31" s="3" t="str">
        <f t="shared" ca="1" si="4"/>
        <v>No</v>
      </c>
      <c r="N31" s="3" t="str">
        <f t="shared" ca="1" si="4"/>
        <v>No</v>
      </c>
      <c r="O31" s="3" t="str">
        <f t="shared" ca="1" si="4"/>
        <v>No</v>
      </c>
      <c r="P31" s="3" t="str">
        <f t="shared" ca="1" si="4"/>
        <v>No</v>
      </c>
    </row>
    <row r="32" spans="1:16" x14ac:dyDescent="0.25">
      <c r="A32" s="3" t="s">
        <v>101</v>
      </c>
      <c r="B32" s="3" t="s">
        <v>126</v>
      </c>
      <c r="C32" s="3">
        <v>3</v>
      </c>
      <c r="D32" s="3">
        <v>0</v>
      </c>
      <c r="E32" s="3">
        <f t="shared" ca="1" si="2"/>
        <v>1</v>
      </c>
      <c r="F32" s="3">
        <f t="shared" ca="1" si="5"/>
        <v>4</v>
      </c>
      <c r="G32" s="3" t="str">
        <f t="shared" ca="1" si="4"/>
        <v>No</v>
      </c>
      <c r="H32" s="3" t="str">
        <f t="shared" ca="1" si="4"/>
        <v>No</v>
      </c>
      <c r="I32" s="3" t="str">
        <f t="shared" ca="1" si="4"/>
        <v>No</v>
      </c>
      <c r="J32" s="3" t="str">
        <f t="shared" ca="1" si="3"/>
        <v>No</v>
      </c>
      <c r="K32" s="3" t="str">
        <f t="shared" ca="1" si="4"/>
        <v>No</v>
      </c>
      <c r="L32" s="3" t="str">
        <f t="shared" ca="1" si="4"/>
        <v>No</v>
      </c>
      <c r="M32" s="3" t="str">
        <f t="shared" ca="1" si="4"/>
        <v>No</v>
      </c>
      <c r="N32" s="3" t="str">
        <f t="shared" ca="1" si="4"/>
        <v>No</v>
      </c>
      <c r="O32" s="3" t="str">
        <f t="shared" ca="1" si="4"/>
        <v>No</v>
      </c>
      <c r="P32" s="3" t="str">
        <f t="shared" ca="1" si="4"/>
        <v>No</v>
      </c>
    </row>
    <row r="33" spans="1:17" x14ac:dyDescent="0.25">
      <c r="A33" s="3" t="s">
        <v>55</v>
      </c>
      <c r="B33" s="3" t="s">
        <v>127</v>
      </c>
      <c r="C33" s="3">
        <v>0</v>
      </c>
      <c r="D33" s="3">
        <v>0</v>
      </c>
      <c r="E33" s="3">
        <f t="shared" ca="1" si="2"/>
        <v>2</v>
      </c>
      <c r="F33" s="3">
        <f t="shared" ca="1" si="5"/>
        <v>2</v>
      </c>
      <c r="G33" s="3" t="str">
        <f t="shared" ca="1" si="4"/>
        <v>No</v>
      </c>
      <c r="H33" s="3" t="str">
        <f t="shared" ca="1" si="4"/>
        <v>No</v>
      </c>
      <c r="I33" s="3" t="str">
        <f t="shared" ca="1" si="4"/>
        <v>No</v>
      </c>
      <c r="J33" s="3" t="str">
        <f t="shared" ca="1" si="3"/>
        <v>No</v>
      </c>
      <c r="K33" s="3" t="str">
        <f t="shared" ca="1" si="4"/>
        <v>No</v>
      </c>
      <c r="L33" s="3" t="str">
        <f t="shared" ca="1" si="4"/>
        <v>No</v>
      </c>
      <c r="M33" s="3" t="str">
        <f t="shared" ca="1" si="4"/>
        <v>No</v>
      </c>
      <c r="N33" s="3" t="str">
        <f t="shared" ca="1" si="4"/>
        <v>No</v>
      </c>
      <c r="O33" s="3" t="str">
        <f t="shared" ca="1" si="4"/>
        <v>No</v>
      </c>
      <c r="P33" s="3" t="str">
        <f t="shared" ca="1" si="4"/>
        <v>No</v>
      </c>
    </row>
    <row r="34" spans="1:17" x14ac:dyDescent="0.25">
      <c r="A34" s="3" t="s">
        <v>51</v>
      </c>
      <c r="B34" s="3" t="s">
        <v>127</v>
      </c>
      <c r="C34" s="3">
        <v>2</v>
      </c>
      <c r="D34" s="3">
        <v>0</v>
      </c>
      <c r="E34" s="3">
        <f t="shared" ca="1" si="2"/>
        <v>14</v>
      </c>
      <c r="F34" s="3">
        <f t="shared" ref="F34" ca="1" si="6">SUM(C34:E34)</f>
        <v>16</v>
      </c>
      <c r="G34" s="3" t="str">
        <f t="shared" ca="1" si="4"/>
        <v>Yes</v>
      </c>
      <c r="H34" s="3" t="str">
        <f t="shared" ca="1" si="4"/>
        <v>Yes</v>
      </c>
      <c r="I34" s="3" t="str">
        <f t="shared" ca="1" si="4"/>
        <v>Yes</v>
      </c>
      <c r="J34" s="3" t="str">
        <f t="shared" ca="1" si="3"/>
        <v>Yes</v>
      </c>
      <c r="K34" s="3" t="str">
        <f t="shared" ca="1" si="4"/>
        <v>No</v>
      </c>
      <c r="L34" s="3" t="str">
        <f t="shared" ca="1" si="4"/>
        <v>No</v>
      </c>
      <c r="M34" s="3" t="str">
        <f t="shared" ca="1" si="4"/>
        <v>No</v>
      </c>
      <c r="N34" s="3" t="str">
        <f t="shared" ca="1" si="4"/>
        <v>No</v>
      </c>
      <c r="O34" s="3" t="str">
        <f t="shared" ca="1" si="4"/>
        <v>No</v>
      </c>
      <c r="P34" s="3" t="str">
        <f t="shared" ca="1" si="4"/>
        <v>No</v>
      </c>
    </row>
    <row r="38" spans="1:17" x14ac:dyDescent="0.25">
      <c r="A38" s="21"/>
    </row>
    <row r="40" spans="1:17" x14ac:dyDescent="0.25">
      <c r="A40" s="21"/>
    </row>
    <row r="41" spans="1:17" x14ac:dyDescent="0.25">
      <c r="A41" s="21"/>
    </row>
    <row r="48" spans="1:17" x14ac:dyDescent="0.25">
      <c r="Q48" s="19"/>
    </row>
  </sheetData>
  <conditionalFormatting sqref="G3:G25 G49:G57 L49:P57 L3:P25 I49:J57 I3:J25">
    <cfRule type="cellIs" dxfId="380" priority="173" operator="equal">
      <formula>"No"</formula>
    </cfRule>
    <cfRule type="cellIs" dxfId="379" priority="174" operator="equal">
      <formula>"Yes"</formula>
    </cfRule>
  </conditionalFormatting>
  <conditionalFormatting sqref="E1:E25 E64:E69 E49:E57 E71:E1048576">
    <cfRule type="cellIs" dxfId="378" priority="171" operator="equal">
      <formula>20</formula>
    </cfRule>
    <cfRule type="cellIs" dxfId="377" priority="172" operator="equal">
      <formula>1</formula>
    </cfRule>
  </conditionalFormatting>
  <conditionalFormatting sqref="C18">
    <cfRule type="cellIs" dxfId="376" priority="165" operator="equal">
      <formula>"No"</formula>
    </cfRule>
    <cfRule type="cellIs" dxfId="375" priority="166" operator="equal">
      <formula>"Yes"</formula>
    </cfRule>
  </conditionalFormatting>
  <conditionalFormatting sqref="G26:G28 L26:P28 I26:J28 G30:G32 L30:P32 I30:J32">
    <cfRule type="cellIs" dxfId="374" priority="163" operator="equal">
      <formula>"No"</formula>
    </cfRule>
    <cfRule type="cellIs" dxfId="373" priority="164" operator="equal">
      <formula>"Yes"</formula>
    </cfRule>
  </conditionalFormatting>
  <conditionalFormatting sqref="E26:E28 E30:E32">
    <cfRule type="cellIs" dxfId="372" priority="161" operator="equal">
      <formula>20</formula>
    </cfRule>
    <cfRule type="cellIs" dxfId="371" priority="162" operator="equal">
      <formula>1</formula>
    </cfRule>
  </conditionalFormatting>
  <conditionalFormatting sqref="G29 L29:P29 I29:J29">
    <cfRule type="cellIs" dxfId="370" priority="159" operator="equal">
      <formula>"No"</formula>
    </cfRule>
    <cfRule type="cellIs" dxfId="369" priority="160" operator="equal">
      <formula>"Yes"</formula>
    </cfRule>
  </conditionalFormatting>
  <conditionalFormatting sqref="E29">
    <cfRule type="cellIs" dxfId="368" priority="157" operator="equal">
      <formula>20</formula>
    </cfRule>
    <cfRule type="cellIs" dxfId="367" priority="158" operator="equal">
      <formula>1</formula>
    </cfRule>
  </conditionalFormatting>
  <conditionalFormatting sqref="G32 L32:P32 I32:J32">
    <cfRule type="cellIs" dxfId="366" priority="155" operator="equal">
      <formula>"No"</formula>
    </cfRule>
    <cfRule type="cellIs" dxfId="365" priority="156" operator="equal">
      <formula>"Yes"</formula>
    </cfRule>
  </conditionalFormatting>
  <conditionalFormatting sqref="E32">
    <cfRule type="cellIs" dxfId="364" priority="153" operator="equal">
      <formula>20</formula>
    </cfRule>
    <cfRule type="cellIs" dxfId="363" priority="154" operator="equal">
      <formula>1</formula>
    </cfRule>
  </conditionalFormatting>
  <conditionalFormatting sqref="G34:G38 L34:P38 I34:J38">
    <cfRule type="cellIs" dxfId="362" priority="151" operator="equal">
      <formula>"No"</formula>
    </cfRule>
    <cfRule type="cellIs" dxfId="361" priority="152" operator="equal">
      <formula>"Yes"</formula>
    </cfRule>
  </conditionalFormatting>
  <conditionalFormatting sqref="E34:E38">
    <cfRule type="cellIs" dxfId="360" priority="149" operator="equal">
      <formula>20</formula>
    </cfRule>
    <cfRule type="cellIs" dxfId="359" priority="150" operator="equal">
      <formula>1</formula>
    </cfRule>
  </conditionalFormatting>
  <conditionalFormatting sqref="G39:G41 G43:G44 L43:P44 L39:P41 I43:J44 I39:J41">
    <cfRule type="cellIs" dxfId="358" priority="147" operator="equal">
      <formula>"No"</formula>
    </cfRule>
    <cfRule type="cellIs" dxfId="357" priority="148" operator="equal">
      <formula>"Yes"</formula>
    </cfRule>
  </conditionalFormatting>
  <conditionalFormatting sqref="E39:E41 E43:E44">
    <cfRule type="cellIs" dxfId="356" priority="145" operator="equal">
      <formula>20</formula>
    </cfRule>
    <cfRule type="cellIs" dxfId="355" priority="146" operator="equal">
      <formula>1</formula>
    </cfRule>
  </conditionalFormatting>
  <conditionalFormatting sqref="G42 L42:P42 I42:J42">
    <cfRule type="cellIs" dxfId="354" priority="143" operator="equal">
      <formula>"No"</formula>
    </cfRule>
    <cfRule type="cellIs" dxfId="353" priority="144" operator="equal">
      <formula>"Yes"</formula>
    </cfRule>
  </conditionalFormatting>
  <conditionalFormatting sqref="E42">
    <cfRule type="cellIs" dxfId="352" priority="141" operator="equal">
      <formula>20</formula>
    </cfRule>
    <cfRule type="cellIs" dxfId="351" priority="142" operator="equal">
      <formula>1</formula>
    </cfRule>
  </conditionalFormatting>
  <conditionalFormatting sqref="G45:G47 L45:P47 I45:J47">
    <cfRule type="cellIs" dxfId="350" priority="139" operator="equal">
      <formula>"No"</formula>
    </cfRule>
    <cfRule type="cellIs" dxfId="349" priority="140" operator="equal">
      <formula>"Yes"</formula>
    </cfRule>
  </conditionalFormatting>
  <conditionalFormatting sqref="E45:E47">
    <cfRule type="cellIs" dxfId="348" priority="137" operator="equal">
      <formula>20</formula>
    </cfRule>
    <cfRule type="cellIs" dxfId="347" priority="138" operator="equal">
      <formula>1</formula>
    </cfRule>
  </conditionalFormatting>
  <conditionalFormatting sqref="G48 L48:P48 I48:J48">
    <cfRule type="cellIs" dxfId="346" priority="135" operator="equal">
      <formula>"No"</formula>
    </cfRule>
    <cfRule type="cellIs" dxfId="345" priority="136" operator="equal">
      <formula>"Yes"</formula>
    </cfRule>
  </conditionalFormatting>
  <conditionalFormatting sqref="E48">
    <cfRule type="cellIs" dxfId="344" priority="133" operator="equal">
      <formula>20</formula>
    </cfRule>
    <cfRule type="cellIs" dxfId="343" priority="134" operator="equal">
      <formula>1</formula>
    </cfRule>
  </conditionalFormatting>
  <conditionalFormatting sqref="G58 L58:P58 I58:J58">
    <cfRule type="cellIs" dxfId="342" priority="127" operator="equal">
      <formula>"No"</formula>
    </cfRule>
    <cfRule type="cellIs" dxfId="341" priority="128" operator="equal">
      <formula>"Yes"</formula>
    </cfRule>
  </conditionalFormatting>
  <conditionalFormatting sqref="E58">
    <cfRule type="cellIs" dxfId="340" priority="125" operator="equal">
      <formula>20</formula>
    </cfRule>
    <cfRule type="cellIs" dxfId="339" priority="126" operator="equal">
      <formula>1</formula>
    </cfRule>
  </conditionalFormatting>
  <conditionalFormatting sqref="K49:K57 K3:K25">
    <cfRule type="cellIs" dxfId="338" priority="123" operator="equal">
      <formula>"No"</formula>
    </cfRule>
    <cfRule type="cellIs" dxfId="337" priority="124" operator="equal">
      <formula>"Yes"</formula>
    </cfRule>
  </conditionalFormatting>
  <conditionalFormatting sqref="K26:K28 K30:K32">
    <cfRule type="cellIs" dxfId="336" priority="121" operator="equal">
      <formula>"No"</formula>
    </cfRule>
    <cfRule type="cellIs" dxfId="335" priority="122" operator="equal">
      <formula>"Yes"</formula>
    </cfRule>
  </conditionalFormatting>
  <conditionalFormatting sqref="K29">
    <cfRule type="cellIs" dxfId="334" priority="119" operator="equal">
      <formula>"No"</formula>
    </cfRule>
    <cfRule type="cellIs" dxfId="333" priority="120" operator="equal">
      <formula>"Yes"</formula>
    </cfRule>
  </conditionalFormatting>
  <conditionalFormatting sqref="K32">
    <cfRule type="cellIs" dxfId="332" priority="117" operator="equal">
      <formula>"No"</formula>
    </cfRule>
    <cfRule type="cellIs" dxfId="331" priority="118" operator="equal">
      <formula>"Yes"</formula>
    </cfRule>
  </conditionalFormatting>
  <conditionalFormatting sqref="K34:K38">
    <cfRule type="cellIs" dxfId="330" priority="115" operator="equal">
      <formula>"No"</formula>
    </cfRule>
    <cfRule type="cellIs" dxfId="329" priority="116" operator="equal">
      <formula>"Yes"</formula>
    </cfRule>
  </conditionalFormatting>
  <conditionalFormatting sqref="K43:K44 K39:K41">
    <cfRule type="cellIs" dxfId="328" priority="113" operator="equal">
      <formula>"No"</formula>
    </cfRule>
    <cfRule type="cellIs" dxfId="327" priority="114" operator="equal">
      <formula>"Yes"</formula>
    </cfRule>
  </conditionalFormatting>
  <conditionalFormatting sqref="K42">
    <cfRule type="cellIs" dxfId="326" priority="111" operator="equal">
      <formula>"No"</formula>
    </cfRule>
    <cfRule type="cellIs" dxfId="325" priority="112" operator="equal">
      <formula>"Yes"</formula>
    </cfRule>
  </conditionalFormatting>
  <conditionalFormatting sqref="K45:K47">
    <cfRule type="cellIs" dxfId="324" priority="109" operator="equal">
      <formula>"No"</formula>
    </cfRule>
    <cfRule type="cellIs" dxfId="323" priority="110" operator="equal">
      <formula>"Yes"</formula>
    </cfRule>
  </conditionalFormatting>
  <conditionalFormatting sqref="K48">
    <cfRule type="cellIs" dxfId="322" priority="107" operator="equal">
      <formula>"No"</formula>
    </cfRule>
    <cfRule type="cellIs" dxfId="321" priority="108" operator="equal">
      <formula>"Yes"</formula>
    </cfRule>
  </conditionalFormatting>
  <conditionalFormatting sqref="K58">
    <cfRule type="cellIs" dxfId="320" priority="105" operator="equal">
      <formula>"No"</formula>
    </cfRule>
    <cfRule type="cellIs" dxfId="319" priority="106" operator="equal">
      <formula>"Yes"</formula>
    </cfRule>
  </conditionalFormatting>
  <conditionalFormatting sqref="G59 L59:P59 I59:J59">
    <cfRule type="cellIs" dxfId="318" priority="103" operator="equal">
      <formula>"No"</formula>
    </cfRule>
    <cfRule type="cellIs" dxfId="317" priority="104" operator="equal">
      <formula>"Yes"</formula>
    </cfRule>
  </conditionalFormatting>
  <conditionalFormatting sqref="E59">
    <cfRule type="cellIs" dxfId="316" priority="101" operator="equal">
      <formula>20</formula>
    </cfRule>
    <cfRule type="cellIs" dxfId="315" priority="102" operator="equal">
      <formula>1</formula>
    </cfRule>
  </conditionalFormatting>
  <conditionalFormatting sqref="K59">
    <cfRule type="cellIs" dxfId="314" priority="99" operator="equal">
      <formula>"No"</formula>
    </cfRule>
    <cfRule type="cellIs" dxfId="313" priority="100" operator="equal">
      <formula>"Yes"</formula>
    </cfRule>
  </conditionalFormatting>
  <conditionalFormatting sqref="H49:H57 H3:H25">
    <cfRule type="cellIs" dxfId="312" priority="97" operator="equal">
      <formula>"No"</formula>
    </cfRule>
    <cfRule type="cellIs" dxfId="311" priority="98" operator="equal">
      <formula>"Yes"</formula>
    </cfRule>
  </conditionalFormatting>
  <conditionalFormatting sqref="H26:H28 H30:H32">
    <cfRule type="cellIs" dxfId="310" priority="95" operator="equal">
      <formula>"No"</formula>
    </cfRule>
    <cfRule type="cellIs" dxfId="309" priority="96" operator="equal">
      <formula>"Yes"</formula>
    </cfRule>
  </conditionalFormatting>
  <conditionalFormatting sqref="H29">
    <cfRule type="cellIs" dxfId="308" priority="93" operator="equal">
      <formula>"No"</formula>
    </cfRule>
    <cfRule type="cellIs" dxfId="307" priority="94" operator="equal">
      <formula>"Yes"</formula>
    </cfRule>
  </conditionalFormatting>
  <conditionalFormatting sqref="H32">
    <cfRule type="cellIs" dxfId="306" priority="91" operator="equal">
      <formula>"No"</formula>
    </cfRule>
    <cfRule type="cellIs" dxfId="305" priority="92" operator="equal">
      <formula>"Yes"</formula>
    </cfRule>
  </conditionalFormatting>
  <conditionalFormatting sqref="H34:H38">
    <cfRule type="cellIs" dxfId="304" priority="89" operator="equal">
      <formula>"No"</formula>
    </cfRule>
    <cfRule type="cellIs" dxfId="303" priority="90" operator="equal">
      <formula>"Yes"</formula>
    </cfRule>
  </conditionalFormatting>
  <conditionalFormatting sqref="H43:H44 H39:H41">
    <cfRule type="cellIs" dxfId="302" priority="87" operator="equal">
      <formula>"No"</formula>
    </cfRule>
    <cfRule type="cellIs" dxfId="301" priority="88" operator="equal">
      <formula>"Yes"</formula>
    </cfRule>
  </conditionalFormatting>
  <conditionalFormatting sqref="H42">
    <cfRule type="cellIs" dxfId="300" priority="85" operator="equal">
      <formula>"No"</formula>
    </cfRule>
    <cfRule type="cellIs" dxfId="299" priority="86" operator="equal">
      <formula>"Yes"</formula>
    </cfRule>
  </conditionalFormatting>
  <conditionalFormatting sqref="H45:H47">
    <cfRule type="cellIs" dxfId="298" priority="83" operator="equal">
      <formula>"No"</formula>
    </cfRule>
    <cfRule type="cellIs" dxfId="297" priority="84" operator="equal">
      <formula>"Yes"</formula>
    </cfRule>
  </conditionalFormatting>
  <conditionalFormatting sqref="H48">
    <cfRule type="cellIs" dxfId="296" priority="81" operator="equal">
      <formula>"No"</formula>
    </cfRule>
    <cfRule type="cellIs" dxfId="295" priority="82" operator="equal">
      <formula>"Yes"</formula>
    </cfRule>
  </conditionalFormatting>
  <conditionalFormatting sqref="H58">
    <cfRule type="cellIs" dxfId="294" priority="79" operator="equal">
      <formula>"No"</formula>
    </cfRule>
    <cfRule type="cellIs" dxfId="293" priority="80" operator="equal">
      <formula>"Yes"</formula>
    </cfRule>
  </conditionalFormatting>
  <conditionalFormatting sqref="H59">
    <cfRule type="cellIs" dxfId="292" priority="77" operator="equal">
      <formula>"No"</formula>
    </cfRule>
    <cfRule type="cellIs" dxfId="291" priority="78" operator="equal">
      <formula>"Yes"</formula>
    </cfRule>
  </conditionalFormatting>
  <conditionalFormatting sqref="G60 L60:P60 I60:J60">
    <cfRule type="cellIs" dxfId="290" priority="75" operator="equal">
      <formula>"No"</formula>
    </cfRule>
    <cfRule type="cellIs" dxfId="289" priority="76" operator="equal">
      <formula>"Yes"</formula>
    </cfRule>
  </conditionalFormatting>
  <conditionalFormatting sqref="E60">
    <cfRule type="cellIs" dxfId="288" priority="73" operator="equal">
      <formula>20</formula>
    </cfRule>
    <cfRule type="cellIs" dxfId="287" priority="74" operator="equal">
      <formula>1</formula>
    </cfRule>
  </conditionalFormatting>
  <conditionalFormatting sqref="K60">
    <cfRule type="cellIs" dxfId="286" priority="71" operator="equal">
      <formula>"No"</formula>
    </cfRule>
    <cfRule type="cellIs" dxfId="285" priority="72" operator="equal">
      <formula>"Yes"</formula>
    </cfRule>
  </conditionalFormatting>
  <conditionalFormatting sqref="H60">
    <cfRule type="cellIs" dxfId="284" priority="69" operator="equal">
      <formula>"No"</formula>
    </cfRule>
    <cfRule type="cellIs" dxfId="283" priority="70" operator="equal">
      <formula>"Yes"</formula>
    </cfRule>
  </conditionalFormatting>
  <conditionalFormatting sqref="G61 L61:P61 I61:J61">
    <cfRule type="cellIs" dxfId="282" priority="67" operator="equal">
      <formula>"No"</formula>
    </cfRule>
    <cfRule type="cellIs" dxfId="281" priority="68" operator="equal">
      <formula>"Yes"</formula>
    </cfRule>
  </conditionalFormatting>
  <conditionalFormatting sqref="E61">
    <cfRule type="cellIs" dxfId="280" priority="65" operator="equal">
      <formula>20</formula>
    </cfRule>
    <cfRule type="cellIs" dxfId="279" priority="66" operator="equal">
      <formula>1</formula>
    </cfRule>
  </conditionalFormatting>
  <conditionalFormatting sqref="K61">
    <cfRule type="cellIs" dxfId="278" priority="63" operator="equal">
      <formula>"No"</formula>
    </cfRule>
    <cfRule type="cellIs" dxfId="277" priority="64" operator="equal">
      <formula>"Yes"</formula>
    </cfRule>
  </conditionalFormatting>
  <conditionalFormatting sqref="H61">
    <cfRule type="cellIs" dxfId="276" priority="61" operator="equal">
      <formula>"No"</formula>
    </cfRule>
    <cfRule type="cellIs" dxfId="275" priority="62" operator="equal">
      <formula>"Yes"</formula>
    </cfRule>
  </conditionalFormatting>
  <conditionalFormatting sqref="G62 L62:P62 I62:J62">
    <cfRule type="cellIs" dxfId="274" priority="59" operator="equal">
      <formula>"No"</formula>
    </cfRule>
    <cfRule type="cellIs" dxfId="273" priority="60" operator="equal">
      <formula>"Yes"</formula>
    </cfRule>
  </conditionalFormatting>
  <conditionalFormatting sqref="E62">
    <cfRule type="cellIs" dxfId="272" priority="57" operator="equal">
      <formula>20</formula>
    </cfRule>
    <cfRule type="cellIs" dxfId="271" priority="58" operator="equal">
      <formula>1</formula>
    </cfRule>
  </conditionalFormatting>
  <conditionalFormatting sqref="K62">
    <cfRule type="cellIs" dxfId="270" priority="55" operator="equal">
      <formula>"No"</formula>
    </cfRule>
    <cfRule type="cellIs" dxfId="269" priority="56" operator="equal">
      <formula>"Yes"</formula>
    </cfRule>
  </conditionalFormatting>
  <conditionalFormatting sqref="H62">
    <cfRule type="cellIs" dxfId="268" priority="53" operator="equal">
      <formula>"No"</formula>
    </cfRule>
    <cfRule type="cellIs" dxfId="267" priority="54" operator="equal">
      <formula>"Yes"</formula>
    </cfRule>
  </conditionalFormatting>
  <conditionalFormatting sqref="G63:G69 L63:P69 I63:J69">
    <cfRule type="cellIs" dxfId="266" priority="51" operator="equal">
      <formula>"No"</formula>
    </cfRule>
    <cfRule type="cellIs" dxfId="265" priority="52" operator="equal">
      <formula>"Yes"</formula>
    </cfRule>
  </conditionalFormatting>
  <conditionalFormatting sqref="E63:E69">
    <cfRule type="cellIs" dxfId="264" priority="49" operator="equal">
      <formula>20</formula>
    </cfRule>
    <cfRule type="cellIs" dxfId="263" priority="50" operator="equal">
      <formula>1</formula>
    </cfRule>
  </conditionalFormatting>
  <conditionalFormatting sqref="K63:K69">
    <cfRule type="cellIs" dxfId="262" priority="47" operator="equal">
      <formula>"No"</formula>
    </cfRule>
    <cfRule type="cellIs" dxfId="261" priority="48" operator="equal">
      <formula>"Yes"</formula>
    </cfRule>
  </conditionalFormatting>
  <conditionalFormatting sqref="H63:H69">
    <cfRule type="cellIs" dxfId="260" priority="45" operator="equal">
      <formula>"No"</formula>
    </cfRule>
    <cfRule type="cellIs" dxfId="259" priority="46" operator="equal">
      <formula>"Yes"</formula>
    </cfRule>
  </conditionalFormatting>
  <conditionalFormatting sqref="E70">
    <cfRule type="cellIs" dxfId="258" priority="43" operator="equal">
      <formula>20</formula>
    </cfRule>
    <cfRule type="cellIs" dxfId="257" priority="44" operator="equal">
      <formula>1</formula>
    </cfRule>
  </conditionalFormatting>
  <conditionalFormatting sqref="G70 L70:P70 I70:J70">
    <cfRule type="cellIs" dxfId="256" priority="41" operator="equal">
      <formula>"No"</formula>
    </cfRule>
    <cfRule type="cellIs" dxfId="255" priority="42" operator="equal">
      <formula>"Yes"</formula>
    </cfRule>
  </conditionalFormatting>
  <conditionalFormatting sqref="E70">
    <cfRule type="cellIs" dxfId="254" priority="39" operator="equal">
      <formula>20</formula>
    </cfRule>
    <cfRule type="cellIs" dxfId="253" priority="40" operator="equal">
      <formula>1</formula>
    </cfRule>
  </conditionalFormatting>
  <conditionalFormatting sqref="K70">
    <cfRule type="cellIs" dxfId="252" priority="37" operator="equal">
      <formula>"No"</formula>
    </cfRule>
    <cfRule type="cellIs" dxfId="251" priority="38" operator="equal">
      <formula>"Yes"</formula>
    </cfRule>
  </conditionalFormatting>
  <conditionalFormatting sqref="H70">
    <cfRule type="cellIs" dxfId="250" priority="35" operator="equal">
      <formula>"No"</formula>
    </cfRule>
    <cfRule type="cellIs" dxfId="249" priority="36" operator="equal">
      <formula>"Yes"</formula>
    </cfRule>
  </conditionalFormatting>
  <conditionalFormatting sqref="D18">
    <cfRule type="cellIs" dxfId="248" priority="33" operator="equal">
      <formula>"No"</formula>
    </cfRule>
    <cfRule type="cellIs" dxfId="247" priority="34" operator="equal">
      <formula>"Yes"</formula>
    </cfRule>
  </conditionalFormatting>
  <conditionalFormatting sqref="G33 L33:P33 I33:J33">
    <cfRule type="cellIs" dxfId="246" priority="31" operator="equal">
      <formula>"No"</formula>
    </cfRule>
    <cfRule type="cellIs" dxfId="245" priority="32" operator="equal">
      <formula>"Yes"</formula>
    </cfRule>
  </conditionalFormatting>
  <conditionalFormatting sqref="E33">
    <cfRule type="cellIs" dxfId="244" priority="29" operator="equal">
      <formula>20</formula>
    </cfRule>
    <cfRule type="cellIs" dxfId="243" priority="30" operator="equal">
      <formula>1</formula>
    </cfRule>
  </conditionalFormatting>
  <conditionalFormatting sqref="K33">
    <cfRule type="cellIs" dxfId="242" priority="27" operator="equal">
      <formula>"No"</formula>
    </cfRule>
    <cfRule type="cellIs" dxfId="241" priority="28" operator="equal">
      <formula>"Yes"</formula>
    </cfRule>
  </conditionalFormatting>
  <conditionalFormatting sqref="H33">
    <cfRule type="cellIs" dxfId="240" priority="25" operator="equal">
      <formula>"No"</formula>
    </cfRule>
    <cfRule type="cellIs" dxfId="239" priority="26" operator="equal">
      <formula>"Yes"</formula>
    </cfRule>
  </conditionalFormatting>
  <conditionalFormatting sqref="G30 L30:P30 I30:J30">
    <cfRule type="cellIs" dxfId="49" priority="23" operator="equal">
      <formula>"No"</formula>
    </cfRule>
    <cfRule type="cellIs" dxfId="48" priority="24" operator="equal">
      <formula>"Yes"</formula>
    </cfRule>
  </conditionalFormatting>
  <conditionalFormatting sqref="E30">
    <cfRule type="cellIs" dxfId="45" priority="21" operator="equal">
      <formula>20</formula>
    </cfRule>
    <cfRule type="cellIs" dxfId="44" priority="22" operator="equal">
      <formula>1</formula>
    </cfRule>
  </conditionalFormatting>
  <conditionalFormatting sqref="G33 L33:P33 I33:J33">
    <cfRule type="cellIs" dxfId="41" priority="19" operator="equal">
      <formula>"No"</formula>
    </cfRule>
    <cfRule type="cellIs" dxfId="40" priority="20" operator="equal">
      <formula>"Yes"</formula>
    </cfRule>
  </conditionalFormatting>
  <conditionalFormatting sqref="E33">
    <cfRule type="cellIs" dxfId="37" priority="17" operator="equal">
      <formula>20</formula>
    </cfRule>
    <cfRule type="cellIs" dxfId="36" priority="18" operator="equal">
      <formula>1</formula>
    </cfRule>
  </conditionalFormatting>
  <conditionalFormatting sqref="K30">
    <cfRule type="cellIs" dxfId="31" priority="15" operator="equal">
      <formula>"No"</formula>
    </cfRule>
    <cfRule type="cellIs" dxfId="30" priority="16" operator="equal">
      <formula>"Yes"</formula>
    </cfRule>
  </conditionalFormatting>
  <conditionalFormatting sqref="K33">
    <cfRule type="cellIs" dxfId="27" priority="13" operator="equal">
      <formula>"No"</formula>
    </cfRule>
    <cfRule type="cellIs" dxfId="26" priority="14" operator="equal">
      <formula>"Yes"</formula>
    </cfRule>
  </conditionalFormatting>
  <conditionalFormatting sqref="H30">
    <cfRule type="cellIs" dxfId="23" priority="11" operator="equal">
      <formula>"No"</formula>
    </cfRule>
    <cfRule type="cellIs" dxfId="22" priority="12" operator="equal">
      <formula>"Yes"</formula>
    </cfRule>
  </conditionalFormatting>
  <conditionalFormatting sqref="H33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G34 L34:P34 I34:J34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E34">
    <cfRule type="cellIs" dxfId="11" priority="5" operator="equal">
      <formula>20</formula>
    </cfRule>
    <cfRule type="cellIs" dxfId="10" priority="6" operator="equal">
      <formula>1</formula>
    </cfRule>
  </conditionalFormatting>
  <conditionalFormatting sqref="K34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H34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9.125" defaultRowHeight="15.75" x14ac:dyDescent="0.25"/>
  <cols>
    <col min="1" max="1" width="24" style="3" bestFit="1" customWidth="1"/>
    <col min="2" max="2" width="5" style="3" bestFit="1" customWidth="1"/>
    <col min="3" max="3" width="8.875" style="3" bestFit="1" customWidth="1"/>
    <col min="4" max="4" width="6.125" style="3" bestFit="1" customWidth="1"/>
    <col min="5" max="5" width="3.875" style="3" bestFit="1" customWidth="1"/>
    <col min="6" max="6" width="5.25" style="3" bestFit="1" customWidth="1"/>
    <col min="7" max="13" width="3.875" style="3" bestFit="1" customWidth="1"/>
    <col min="14" max="14" width="3.375" style="3" bestFit="1" customWidth="1"/>
    <col min="15" max="15" width="9.375" style="18" bestFit="1" customWidth="1"/>
    <col min="16" max="16" width="6.125" style="3" bestFit="1" customWidth="1"/>
    <col min="17" max="17" width="3.875" style="3" bestFit="1" customWidth="1"/>
    <col min="18" max="18" width="5.25" style="3" bestFit="1" customWidth="1"/>
    <col min="19" max="26" width="3.875" style="3" bestFit="1" customWidth="1"/>
    <col min="27" max="16384" width="9.125" style="3"/>
  </cols>
  <sheetData>
    <row r="1" spans="1:26" s="38" customFormat="1" x14ac:dyDescent="0.25">
      <c r="B1" s="39"/>
      <c r="C1" s="39"/>
      <c r="H1" s="40"/>
      <c r="I1" s="40"/>
      <c r="K1" s="40"/>
      <c r="L1" s="40"/>
      <c r="M1" s="40"/>
      <c r="N1" s="40"/>
      <c r="O1" s="41"/>
      <c r="T1" s="40"/>
      <c r="U1" s="40"/>
      <c r="W1" s="40"/>
      <c r="X1" s="40"/>
      <c r="Y1" s="40"/>
      <c r="Z1" s="40"/>
    </row>
    <row r="2" spans="1:26" s="1" customFormat="1" x14ac:dyDescent="0.25">
      <c r="A2" s="2" t="s">
        <v>9</v>
      </c>
      <c r="B2" s="2" t="s">
        <v>3</v>
      </c>
      <c r="C2" s="2" t="s">
        <v>6</v>
      </c>
      <c r="D2" s="2" t="s">
        <v>7</v>
      </c>
      <c r="E2" s="2" t="s">
        <v>4</v>
      </c>
      <c r="F2" s="2" t="s">
        <v>5</v>
      </c>
      <c r="G2" s="2">
        <v>10</v>
      </c>
      <c r="H2" s="2">
        <v>12</v>
      </c>
      <c r="I2" s="2">
        <v>14</v>
      </c>
      <c r="J2" s="2">
        <v>16</v>
      </c>
      <c r="K2" s="2">
        <v>18</v>
      </c>
      <c r="L2" s="2">
        <v>20</v>
      </c>
      <c r="M2" s="2">
        <v>24</v>
      </c>
      <c r="N2" s="2">
        <v>28</v>
      </c>
      <c r="O2" s="17" t="s">
        <v>8</v>
      </c>
      <c r="P2" s="2" t="s">
        <v>7</v>
      </c>
      <c r="Q2" s="2" t="s">
        <v>4</v>
      </c>
      <c r="R2" s="2" t="s">
        <v>5</v>
      </c>
      <c r="S2" s="2">
        <v>10</v>
      </c>
      <c r="T2" s="2">
        <v>12</v>
      </c>
      <c r="U2" s="2">
        <v>14</v>
      </c>
      <c r="V2" s="2">
        <v>16</v>
      </c>
      <c r="W2" s="2">
        <v>18</v>
      </c>
      <c r="X2" s="2">
        <v>20</v>
      </c>
      <c r="Y2" s="2">
        <v>24</v>
      </c>
      <c r="Z2" s="2">
        <v>28</v>
      </c>
    </row>
    <row r="3" spans="1:26" x14ac:dyDescent="0.25">
      <c r="A3" s="23" t="s">
        <v>28</v>
      </c>
      <c r="B3" s="3">
        <v>6</v>
      </c>
      <c r="C3" s="3">
        <v>1</v>
      </c>
      <c r="D3" s="3">
        <v>0</v>
      </c>
      <c r="E3" s="3">
        <f t="shared" ref="E3:E67" ca="1" si="0">RANDBETWEEN(1,20)</f>
        <v>18</v>
      </c>
      <c r="F3" s="3">
        <f t="shared" ref="F3" ca="1" si="1">SUM(B3:E3)</f>
        <v>25</v>
      </c>
      <c r="G3" s="3" t="str">
        <f t="shared" ref="G3:N4" ca="1" si="2">IF($F3&gt;G$2-1,"Yes","No")</f>
        <v>Yes</v>
      </c>
      <c r="H3" s="3" t="str">
        <f t="shared" ca="1" si="2"/>
        <v>Yes</v>
      </c>
      <c r="I3" s="3" t="str">
        <f t="shared" ca="1" si="2"/>
        <v>Yes</v>
      </c>
      <c r="J3" s="3" t="str">
        <f t="shared" ca="1" si="2"/>
        <v>Yes</v>
      </c>
      <c r="K3" s="3" t="str">
        <f t="shared" ca="1" si="2"/>
        <v>Yes</v>
      </c>
      <c r="L3" s="3" t="str">
        <f t="shared" ca="1" si="2"/>
        <v>Yes</v>
      </c>
      <c r="M3" s="3" t="str">
        <f t="shared" ca="1" si="2"/>
        <v>Yes</v>
      </c>
      <c r="N3" s="3" t="str">
        <f t="shared" ca="1" si="2"/>
        <v>No</v>
      </c>
      <c r="O3" s="18">
        <v>0</v>
      </c>
      <c r="P3" s="3">
        <v>0</v>
      </c>
      <c r="Q3" s="3">
        <f t="shared" ref="Q3:Q67" ca="1" si="3">RANDBETWEEN(1,20)</f>
        <v>13</v>
      </c>
      <c r="R3" s="3">
        <f t="shared" ref="R3" ca="1" si="4">SUM(B3,O3:Q3)</f>
        <v>19</v>
      </c>
      <c r="S3" s="3" t="str">
        <f t="shared" ref="S3:Z4" ca="1" si="5">IF($R3&gt;S$2-1,"Yes","No")</f>
        <v>Yes</v>
      </c>
      <c r="T3" s="3" t="str">
        <f t="shared" ca="1" si="5"/>
        <v>Yes</v>
      </c>
      <c r="U3" s="3" t="str">
        <f t="shared" ca="1" si="5"/>
        <v>Yes</v>
      </c>
      <c r="V3" s="3" t="str">
        <f t="shared" ca="1" si="5"/>
        <v>Yes</v>
      </c>
      <c r="W3" s="3" t="str">
        <f t="shared" ca="1" si="5"/>
        <v>Yes</v>
      </c>
      <c r="X3" s="3" t="str">
        <f t="shared" ca="1" si="5"/>
        <v>No</v>
      </c>
      <c r="Y3" s="3" t="str">
        <f t="shared" ca="1" si="5"/>
        <v>No</v>
      </c>
      <c r="Z3" s="3" t="str">
        <f t="shared" ca="1" si="5"/>
        <v>No</v>
      </c>
    </row>
    <row r="4" spans="1:26" x14ac:dyDescent="0.25">
      <c r="A4" s="23" t="s">
        <v>29</v>
      </c>
      <c r="B4" s="3">
        <v>13</v>
      </c>
      <c r="C4" s="3">
        <v>1</v>
      </c>
      <c r="D4" s="3">
        <v>0</v>
      </c>
      <c r="E4" s="3">
        <f t="shared" ca="1" si="0"/>
        <v>18</v>
      </c>
      <c r="F4" s="3">
        <f t="shared" ref="F4" ca="1" si="6">SUM(B4:E4)</f>
        <v>32</v>
      </c>
      <c r="G4" s="3" t="str">
        <f t="shared" ca="1" si="2"/>
        <v>Yes</v>
      </c>
      <c r="H4" s="3" t="str">
        <f t="shared" ca="1" si="2"/>
        <v>Yes</v>
      </c>
      <c r="I4" s="3" t="str">
        <f t="shared" ca="1" si="2"/>
        <v>Yes</v>
      </c>
      <c r="J4" s="3" t="str">
        <f t="shared" ca="1" si="2"/>
        <v>Yes</v>
      </c>
      <c r="K4" s="3" t="str">
        <f t="shared" ca="1" si="2"/>
        <v>Yes</v>
      </c>
      <c r="L4" s="3" t="str">
        <f t="shared" ca="1" si="2"/>
        <v>Yes</v>
      </c>
      <c r="M4" s="3" t="str">
        <f t="shared" ca="1" si="2"/>
        <v>Yes</v>
      </c>
      <c r="N4" s="3" t="str">
        <f t="shared" ca="1" si="2"/>
        <v>Yes</v>
      </c>
      <c r="O4" s="20"/>
      <c r="P4" s="3">
        <v>0</v>
      </c>
      <c r="Q4" s="3">
        <f t="shared" ca="1" si="3"/>
        <v>13</v>
      </c>
      <c r="R4" s="3">
        <f t="shared" ref="R4:R5" ca="1" si="7">SUM(B4,O4:Q4)</f>
        <v>26</v>
      </c>
      <c r="S4" s="3" t="str">
        <f t="shared" ca="1" si="5"/>
        <v>Yes</v>
      </c>
      <c r="T4" s="3" t="str">
        <f t="shared" ca="1" si="5"/>
        <v>Yes</v>
      </c>
      <c r="U4" s="3" t="str">
        <f t="shared" ca="1" si="5"/>
        <v>Yes</v>
      </c>
      <c r="V4" s="3" t="str">
        <f t="shared" ca="1" si="5"/>
        <v>Yes</v>
      </c>
      <c r="W4" s="3" t="str">
        <f t="shared" ca="1" si="5"/>
        <v>Yes</v>
      </c>
      <c r="X4" s="3" t="str">
        <f t="shared" ca="1" si="5"/>
        <v>Yes</v>
      </c>
      <c r="Y4" s="3" t="str">
        <f t="shared" ca="1" si="5"/>
        <v>Yes</v>
      </c>
      <c r="Z4" s="3" t="str">
        <f t="shared" ca="1" si="5"/>
        <v>No</v>
      </c>
    </row>
    <row r="5" spans="1:26" x14ac:dyDescent="0.25">
      <c r="A5" s="22" t="s">
        <v>62</v>
      </c>
      <c r="B5" s="3">
        <v>7</v>
      </c>
      <c r="C5" s="3">
        <v>2</v>
      </c>
      <c r="D5" s="3">
        <v>0</v>
      </c>
      <c r="E5" s="3">
        <f t="shared" ca="1" si="0"/>
        <v>7</v>
      </c>
      <c r="F5" s="3">
        <f t="shared" ref="F5" ca="1" si="8">SUM(B5:E5)</f>
        <v>16</v>
      </c>
      <c r="G5" s="3" t="str">
        <f t="shared" ref="G5:N7" ca="1" si="9">IF($F5&gt;G$2-1,"Yes","No")</f>
        <v>Yes</v>
      </c>
      <c r="H5" s="3" t="str">
        <f t="shared" ca="1" si="9"/>
        <v>Yes</v>
      </c>
      <c r="I5" s="3" t="str">
        <f t="shared" ca="1" si="9"/>
        <v>Yes</v>
      </c>
      <c r="J5" s="3" t="str">
        <f t="shared" ca="1" si="9"/>
        <v>Yes</v>
      </c>
      <c r="K5" s="3" t="str">
        <f t="shared" ca="1" si="9"/>
        <v>No</v>
      </c>
      <c r="L5" s="3" t="str">
        <f t="shared" ca="1" si="9"/>
        <v>No</v>
      </c>
      <c r="M5" s="3" t="str">
        <f t="shared" ca="1" si="9"/>
        <v>No</v>
      </c>
      <c r="N5" s="3" t="str">
        <f t="shared" ca="1" si="9"/>
        <v>No</v>
      </c>
      <c r="O5" s="18">
        <v>3</v>
      </c>
      <c r="P5" s="3">
        <v>0</v>
      </c>
      <c r="Q5" s="3">
        <f t="shared" ca="1" si="3"/>
        <v>11</v>
      </c>
      <c r="R5" s="3">
        <f t="shared" ca="1" si="7"/>
        <v>21</v>
      </c>
      <c r="S5" s="3" t="str">
        <f t="shared" ref="S5:Z8" ca="1" si="10">IF($R5&gt;S$2-1,"Yes","No")</f>
        <v>Yes</v>
      </c>
      <c r="T5" s="3" t="str">
        <f t="shared" ca="1" si="10"/>
        <v>Yes</v>
      </c>
      <c r="U5" s="3" t="str">
        <f t="shared" ca="1" si="10"/>
        <v>Yes</v>
      </c>
      <c r="V5" s="3" t="str">
        <f t="shared" ca="1" si="10"/>
        <v>Yes</v>
      </c>
      <c r="W5" s="3" t="str">
        <f t="shared" ca="1" si="10"/>
        <v>Yes</v>
      </c>
      <c r="X5" s="3" t="str">
        <f t="shared" ca="1" si="10"/>
        <v>Yes</v>
      </c>
      <c r="Y5" s="3" t="str">
        <f t="shared" ca="1" si="10"/>
        <v>No</v>
      </c>
      <c r="Z5" s="3" t="str">
        <f t="shared" ca="1" si="10"/>
        <v>No</v>
      </c>
    </row>
    <row r="6" spans="1:26" x14ac:dyDescent="0.25">
      <c r="A6" s="3" t="s">
        <v>36</v>
      </c>
      <c r="B6" s="3">
        <v>2</v>
      </c>
      <c r="C6" s="3">
        <v>2</v>
      </c>
      <c r="D6" s="3">
        <v>0</v>
      </c>
      <c r="E6" s="3">
        <f t="shared" ca="1" si="0"/>
        <v>16</v>
      </c>
      <c r="F6" s="3">
        <f t="shared" ref="F6:F37" ca="1" si="11">SUM(B6:E6)</f>
        <v>20</v>
      </c>
      <c r="G6" s="3" t="str">
        <f t="shared" ca="1" si="9"/>
        <v>Yes</v>
      </c>
      <c r="H6" s="3" t="str">
        <f t="shared" ca="1" si="9"/>
        <v>Yes</v>
      </c>
      <c r="I6" s="3" t="str">
        <f t="shared" ca="1" si="9"/>
        <v>Yes</v>
      </c>
      <c r="J6" s="3" t="str">
        <f t="shared" ca="1" si="9"/>
        <v>Yes</v>
      </c>
      <c r="K6" s="3" t="str">
        <f t="shared" ca="1" si="9"/>
        <v>Yes</v>
      </c>
      <c r="L6" s="3" t="str">
        <f t="shared" ca="1" si="9"/>
        <v>Yes</v>
      </c>
      <c r="M6" s="3" t="str">
        <f t="shared" ca="1" si="9"/>
        <v>No</v>
      </c>
      <c r="N6" s="3" t="str">
        <f t="shared" ca="1" si="9"/>
        <v>No</v>
      </c>
      <c r="O6" s="18">
        <v>3</v>
      </c>
      <c r="P6" s="3">
        <v>0</v>
      </c>
      <c r="Q6" s="3">
        <f t="shared" ca="1" si="3"/>
        <v>10</v>
      </c>
      <c r="R6" s="3">
        <f t="shared" ref="R6:R37" ca="1" si="12">SUM(B6,O6:Q6)</f>
        <v>15</v>
      </c>
      <c r="S6" s="3" t="str">
        <f t="shared" ca="1" si="10"/>
        <v>Yes</v>
      </c>
      <c r="T6" s="3" t="str">
        <f t="shared" ca="1" si="10"/>
        <v>Yes</v>
      </c>
      <c r="U6" s="3" t="str">
        <f t="shared" ca="1" si="10"/>
        <v>Yes</v>
      </c>
      <c r="V6" s="3" t="str">
        <f t="shared" ca="1" si="10"/>
        <v>No</v>
      </c>
      <c r="W6" s="3" t="str">
        <f t="shared" ca="1" si="10"/>
        <v>No</v>
      </c>
      <c r="X6" s="3" t="str">
        <f t="shared" ca="1" si="10"/>
        <v>No</v>
      </c>
      <c r="Y6" s="3" t="str">
        <f t="shared" ca="1" si="10"/>
        <v>No</v>
      </c>
      <c r="Z6" s="3" t="str">
        <f t="shared" ca="1" si="10"/>
        <v>No</v>
      </c>
    </row>
    <row r="7" spans="1:26" x14ac:dyDescent="0.25">
      <c r="A7" s="3" t="s">
        <v>37</v>
      </c>
      <c r="B7" s="3">
        <v>4</v>
      </c>
      <c r="C7" s="3">
        <v>2</v>
      </c>
      <c r="D7" s="3">
        <v>0</v>
      </c>
      <c r="E7" s="3">
        <f t="shared" ca="1" si="0"/>
        <v>1</v>
      </c>
      <c r="F7" s="3">
        <f t="shared" ca="1" si="11"/>
        <v>7</v>
      </c>
      <c r="G7" s="3" t="str">
        <f t="shared" ca="1" si="9"/>
        <v>No</v>
      </c>
      <c r="H7" s="3" t="str">
        <f t="shared" ca="1" si="9"/>
        <v>No</v>
      </c>
      <c r="I7" s="3" t="str">
        <f t="shared" ca="1" si="9"/>
        <v>No</v>
      </c>
      <c r="J7" s="3" t="str">
        <f t="shared" ca="1" si="9"/>
        <v>No</v>
      </c>
      <c r="K7" s="3" t="str">
        <f t="shared" ca="1" si="9"/>
        <v>No</v>
      </c>
      <c r="L7" s="3" t="str">
        <f t="shared" ca="1" si="9"/>
        <v>No</v>
      </c>
      <c r="M7" s="3" t="str">
        <f t="shared" ca="1" si="9"/>
        <v>No</v>
      </c>
      <c r="N7" s="3" t="str">
        <f t="shared" ca="1" si="9"/>
        <v>No</v>
      </c>
      <c r="O7" s="18">
        <v>3</v>
      </c>
      <c r="P7" s="3">
        <v>0</v>
      </c>
      <c r="Q7" s="3">
        <f t="shared" ca="1" si="3"/>
        <v>14</v>
      </c>
      <c r="R7" s="3">
        <f t="shared" ca="1" si="12"/>
        <v>21</v>
      </c>
      <c r="S7" s="3" t="str">
        <f t="shared" ca="1" si="10"/>
        <v>Yes</v>
      </c>
      <c r="T7" s="3" t="str">
        <f t="shared" ca="1" si="10"/>
        <v>Yes</v>
      </c>
      <c r="U7" s="3" t="str">
        <f t="shared" ca="1" si="10"/>
        <v>Yes</v>
      </c>
      <c r="V7" s="3" t="str">
        <f t="shared" ca="1" si="10"/>
        <v>Yes</v>
      </c>
      <c r="W7" s="3" t="str">
        <f t="shared" ca="1" si="10"/>
        <v>Yes</v>
      </c>
      <c r="X7" s="3" t="str">
        <f t="shared" ca="1" si="10"/>
        <v>Yes</v>
      </c>
      <c r="Y7" s="3" t="str">
        <f t="shared" ca="1" si="10"/>
        <v>No</v>
      </c>
      <c r="Z7" s="3" t="str">
        <f t="shared" ca="1" si="10"/>
        <v>No</v>
      </c>
    </row>
    <row r="8" spans="1:26" x14ac:dyDescent="0.25">
      <c r="A8" s="3" t="s">
        <v>38</v>
      </c>
      <c r="B8" s="3">
        <v>3</v>
      </c>
      <c r="C8" s="3">
        <v>2</v>
      </c>
      <c r="D8" s="3">
        <v>0</v>
      </c>
      <c r="E8" s="3">
        <f t="shared" ca="1" si="0"/>
        <v>14</v>
      </c>
      <c r="F8" s="3">
        <f t="shared" ca="1" si="11"/>
        <v>19</v>
      </c>
      <c r="G8" s="3" t="str">
        <f t="shared" ref="G8:N40" ca="1" si="13">IF($F8&gt;G$2-1,"Yes","No")</f>
        <v>Yes</v>
      </c>
      <c r="H8" s="3" t="str">
        <f t="shared" ca="1" si="13"/>
        <v>Yes</v>
      </c>
      <c r="I8" s="3" t="str">
        <f t="shared" ca="1" si="13"/>
        <v>Yes</v>
      </c>
      <c r="J8" s="3" t="str">
        <f t="shared" ca="1" si="13"/>
        <v>Yes</v>
      </c>
      <c r="K8" s="3" t="str">
        <f t="shared" ca="1" si="13"/>
        <v>Yes</v>
      </c>
      <c r="L8" s="3" t="str">
        <f t="shared" ca="1" si="13"/>
        <v>No</v>
      </c>
      <c r="M8" s="3" t="str">
        <f t="shared" ca="1" si="13"/>
        <v>No</v>
      </c>
      <c r="N8" s="3" t="str">
        <f t="shared" ca="1" si="13"/>
        <v>No</v>
      </c>
      <c r="O8" s="18">
        <v>3</v>
      </c>
      <c r="P8" s="3">
        <v>0</v>
      </c>
      <c r="Q8" s="3">
        <f t="shared" ca="1" si="3"/>
        <v>9</v>
      </c>
      <c r="R8" s="3">
        <f t="shared" ca="1" si="12"/>
        <v>15</v>
      </c>
      <c r="S8" s="3" t="str">
        <f t="shared" ca="1" si="10"/>
        <v>Yes</v>
      </c>
      <c r="T8" s="3" t="str">
        <f t="shared" ca="1" si="10"/>
        <v>Yes</v>
      </c>
      <c r="U8" s="3" t="str">
        <f t="shared" ca="1" si="10"/>
        <v>Yes</v>
      </c>
      <c r="V8" s="3" t="str">
        <f t="shared" ca="1" si="10"/>
        <v>No</v>
      </c>
      <c r="W8" s="3" t="str">
        <f t="shared" ca="1" si="10"/>
        <v>No</v>
      </c>
      <c r="X8" s="3" t="str">
        <f t="shared" ca="1" si="10"/>
        <v>No</v>
      </c>
      <c r="Y8" s="3" t="str">
        <f t="shared" ca="1" si="10"/>
        <v>No</v>
      </c>
      <c r="Z8" s="3" t="str">
        <f t="shared" ca="1" si="10"/>
        <v>No</v>
      </c>
    </row>
    <row r="9" spans="1:26" x14ac:dyDescent="0.25">
      <c r="A9" s="3" t="s">
        <v>30</v>
      </c>
      <c r="B9" s="3">
        <v>1</v>
      </c>
      <c r="C9" s="3">
        <v>2</v>
      </c>
      <c r="D9" s="3">
        <v>0</v>
      </c>
      <c r="E9" s="3">
        <f t="shared" ca="1" si="0"/>
        <v>10</v>
      </c>
      <c r="F9" s="3">
        <f t="shared" ca="1" si="11"/>
        <v>13</v>
      </c>
      <c r="G9" s="3" t="str">
        <f t="shared" ca="1" si="13"/>
        <v>Yes</v>
      </c>
      <c r="H9" s="3" t="str">
        <f t="shared" ca="1" si="13"/>
        <v>Yes</v>
      </c>
      <c r="I9" s="3" t="str">
        <f t="shared" ca="1" si="13"/>
        <v>No</v>
      </c>
      <c r="J9" s="3" t="str">
        <f t="shared" ca="1" si="13"/>
        <v>No</v>
      </c>
      <c r="K9" s="3" t="str">
        <f t="shared" ca="1" si="13"/>
        <v>No</v>
      </c>
      <c r="L9" s="3" t="str">
        <f t="shared" ca="1" si="13"/>
        <v>No</v>
      </c>
      <c r="M9" s="3" t="str">
        <f t="shared" ca="1" si="13"/>
        <v>No</v>
      </c>
      <c r="N9" s="3" t="str">
        <f t="shared" ca="1" si="13"/>
        <v>No</v>
      </c>
      <c r="O9" s="18">
        <v>3</v>
      </c>
      <c r="P9" s="3">
        <v>0</v>
      </c>
      <c r="Q9" s="3">
        <f t="shared" ca="1" si="3"/>
        <v>18</v>
      </c>
      <c r="R9" s="3">
        <f t="shared" ca="1" si="12"/>
        <v>22</v>
      </c>
      <c r="S9" s="3" t="str">
        <f t="shared" ref="S9:Z40" ca="1" si="14">IF($R9&gt;S$2-1,"Yes","No")</f>
        <v>Yes</v>
      </c>
      <c r="T9" s="3" t="str">
        <f t="shared" ca="1" si="14"/>
        <v>Yes</v>
      </c>
      <c r="U9" s="3" t="str">
        <f t="shared" ca="1" si="14"/>
        <v>Yes</v>
      </c>
      <c r="V9" s="3" t="str">
        <f t="shared" ca="1" si="14"/>
        <v>Yes</v>
      </c>
      <c r="W9" s="3" t="str">
        <f t="shared" ca="1" si="14"/>
        <v>Yes</v>
      </c>
      <c r="X9" s="3" t="str">
        <f t="shared" ca="1" si="14"/>
        <v>Yes</v>
      </c>
      <c r="Y9" s="3" t="str">
        <f t="shared" ca="1" si="14"/>
        <v>No</v>
      </c>
      <c r="Z9" s="3" t="str">
        <f t="shared" ca="1" si="14"/>
        <v>No</v>
      </c>
    </row>
    <row r="10" spans="1:26" x14ac:dyDescent="0.25">
      <c r="A10" s="3" t="s">
        <v>39</v>
      </c>
      <c r="B10" s="3">
        <v>1</v>
      </c>
      <c r="C10" s="3">
        <v>2</v>
      </c>
      <c r="D10" s="3">
        <v>0</v>
      </c>
      <c r="E10" s="3">
        <f t="shared" ca="1" si="0"/>
        <v>13</v>
      </c>
      <c r="F10" s="3">
        <f t="shared" ca="1" si="11"/>
        <v>16</v>
      </c>
      <c r="G10" s="3" t="str">
        <f t="shared" ca="1" si="13"/>
        <v>Yes</v>
      </c>
      <c r="H10" s="3" t="str">
        <f t="shared" ca="1" si="13"/>
        <v>Yes</v>
      </c>
      <c r="I10" s="3" t="str">
        <f t="shared" ca="1" si="13"/>
        <v>Yes</v>
      </c>
      <c r="J10" s="3" t="str">
        <f t="shared" ca="1" si="13"/>
        <v>Yes</v>
      </c>
      <c r="K10" s="3" t="str">
        <f t="shared" ca="1" si="13"/>
        <v>No</v>
      </c>
      <c r="L10" s="3" t="str">
        <f t="shared" ca="1" si="13"/>
        <v>No</v>
      </c>
      <c r="M10" s="3" t="str">
        <f t="shared" ca="1" si="13"/>
        <v>No</v>
      </c>
      <c r="N10" s="3" t="str">
        <f t="shared" ca="1" si="13"/>
        <v>No</v>
      </c>
      <c r="O10" s="18">
        <v>3</v>
      </c>
      <c r="P10" s="3">
        <v>0</v>
      </c>
      <c r="Q10" s="3">
        <f t="shared" ca="1" si="3"/>
        <v>12</v>
      </c>
      <c r="R10" s="3">
        <f t="shared" ca="1" si="12"/>
        <v>16</v>
      </c>
      <c r="S10" s="3" t="str">
        <f t="shared" ca="1" si="14"/>
        <v>Yes</v>
      </c>
      <c r="T10" s="3" t="str">
        <f t="shared" ca="1" si="14"/>
        <v>Yes</v>
      </c>
      <c r="U10" s="3" t="str">
        <f t="shared" ca="1" si="14"/>
        <v>Yes</v>
      </c>
      <c r="V10" s="3" t="str">
        <f t="shared" ca="1" si="14"/>
        <v>Yes</v>
      </c>
      <c r="W10" s="3" t="str">
        <f t="shared" ca="1" si="14"/>
        <v>No</v>
      </c>
      <c r="X10" s="3" t="str">
        <f t="shared" ca="1" si="14"/>
        <v>No</v>
      </c>
      <c r="Y10" s="3" t="str">
        <f t="shared" ca="1" si="14"/>
        <v>No</v>
      </c>
      <c r="Z10" s="3" t="str">
        <f t="shared" ca="1" si="14"/>
        <v>No</v>
      </c>
    </row>
    <row r="11" spans="1:26" x14ac:dyDescent="0.25">
      <c r="A11" s="3" t="s">
        <v>31</v>
      </c>
      <c r="B11" s="3">
        <v>5</v>
      </c>
      <c r="C11" s="3">
        <v>2</v>
      </c>
      <c r="D11" s="3">
        <v>0</v>
      </c>
      <c r="E11" s="3">
        <f t="shared" ca="1" si="0"/>
        <v>15</v>
      </c>
      <c r="F11" s="3">
        <f t="shared" ca="1" si="11"/>
        <v>22</v>
      </c>
      <c r="G11" s="3" t="str">
        <f t="shared" ca="1" si="13"/>
        <v>Yes</v>
      </c>
      <c r="H11" s="3" t="str">
        <f t="shared" ca="1" si="13"/>
        <v>Yes</v>
      </c>
      <c r="I11" s="3" t="str">
        <f t="shared" ca="1" si="13"/>
        <v>Yes</v>
      </c>
      <c r="J11" s="3" t="str">
        <f t="shared" ca="1" si="13"/>
        <v>Yes</v>
      </c>
      <c r="K11" s="3" t="str">
        <f t="shared" ca="1" si="13"/>
        <v>Yes</v>
      </c>
      <c r="L11" s="3" t="str">
        <f t="shared" ca="1" si="13"/>
        <v>Yes</v>
      </c>
      <c r="M11" s="3" t="str">
        <f t="shared" ca="1" si="13"/>
        <v>No</v>
      </c>
      <c r="N11" s="3" t="str">
        <f t="shared" ca="1" si="13"/>
        <v>No</v>
      </c>
      <c r="O11" s="18">
        <v>3</v>
      </c>
      <c r="P11" s="3">
        <v>0</v>
      </c>
      <c r="Q11" s="3">
        <f t="shared" ca="1" si="3"/>
        <v>14</v>
      </c>
      <c r="R11" s="3">
        <f t="shared" ca="1" si="12"/>
        <v>22</v>
      </c>
      <c r="S11" s="3" t="str">
        <f t="shared" ca="1" si="14"/>
        <v>Yes</v>
      </c>
      <c r="T11" s="3" t="str">
        <f t="shared" ca="1" si="14"/>
        <v>Yes</v>
      </c>
      <c r="U11" s="3" t="str">
        <f t="shared" ca="1" si="14"/>
        <v>Yes</v>
      </c>
      <c r="V11" s="3" t="str">
        <f t="shared" ca="1" si="14"/>
        <v>Yes</v>
      </c>
      <c r="W11" s="3" t="str">
        <f t="shared" ca="1" si="14"/>
        <v>Yes</v>
      </c>
      <c r="X11" s="3" t="str">
        <f t="shared" ca="1" si="14"/>
        <v>Yes</v>
      </c>
      <c r="Y11" s="3" t="str">
        <f t="shared" ca="1" si="14"/>
        <v>No</v>
      </c>
      <c r="Z11" s="3" t="str">
        <f t="shared" ca="1" si="14"/>
        <v>No</v>
      </c>
    </row>
    <row r="12" spans="1:26" x14ac:dyDescent="0.25">
      <c r="A12" s="3" t="s">
        <v>40</v>
      </c>
      <c r="B12" s="3">
        <v>2</v>
      </c>
      <c r="C12" s="3">
        <v>2</v>
      </c>
      <c r="D12" s="3">
        <v>0</v>
      </c>
      <c r="E12" s="3">
        <f t="shared" ca="1" si="0"/>
        <v>19</v>
      </c>
      <c r="F12" s="3">
        <f t="shared" ca="1" si="11"/>
        <v>23</v>
      </c>
      <c r="G12" s="3" t="str">
        <f t="shared" ca="1" si="13"/>
        <v>Yes</v>
      </c>
      <c r="H12" s="3" t="str">
        <f t="shared" ca="1" si="13"/>
        <v>Yes</v>
      </c>
      <c r="I12" s="3" t="str">
        <f t="shared" ca="1" si="13"/>
        <v>Yes</v>
      </c>
      <c r="J12" s="3" t="str">
        <f t="shared" ca="1" si="13"/>
        <v>Yes</v>
      </c>
      <c r="K12" s="3" t="str">
        <f t="shared" ca="1" si="13"/>
        <v>Yes</v>
      </c>
      <c r="L12" s="3" t="str">
        <f t="shared" ca="1" si="13"/>
        <v>Yes</v>
      </c>
      <c r="M12" s="3" t="str">
        <f t="shared" ca="1" si="13"/>
        <v>No</v>
      </c>
      <c r="N12" s="3" t="str">
        <f t="shared" ca="1" si="13"/>
        <v>No</v>
      </c>
      <c r="O12" s="18">
        <v>3</v>
      </c>
      <c r="P12" s="3">
        <v>0</v>
      </c>
      <c r="Q12" s="3">
        <f t="shared" ca="1" si="3"/>
        <v>17</v>
      </c>
      <c r="R12" s="3">
        <f t="shared" ca="1" si="12"/>
        <v>22</v>
      </c>
      <c r="S12" s="3" t="str">
        <f t="shared" ca="1" si="14"/>
        <v>Yes</v>
      </c>
      <c r="T12" s="3" t="str">
        <f t="shared" ca="1" si="14"/>
        <v>Yes</v>
      </c>
      <c r="U12" s="3" t="str">
        <f t="shared" ca="1" si="14"/>
        <v>Yes</v>
      </c>
      <c r="V12" s="3" t="str">
        <f t="shared" ca="1" si="14"/>
        <v>Yes</v>
      </c>
      <c r="W12" s="3" t="str">
        <f t="shared" ca="1" si="14"/>
        <v>Yes</v>
      </c>
      <c r="X12" s="3" t="str">
        <f t="shared" ca="1" si="14"/>
        <v>Yes</v>
      </c>
      <c r="Y12" s="3" t="str">
        <f t="shared" ca="1" si="14"/>
        <v>No</v>
      </c>
      <c r="Z12" s="3" t="str">
        <f t="shared" ca="1" si="14"/>
        <v>No</v>
      </c>
    </row>
    <row r="13" spans="1:26" x14ac:dyDescent="0.25">
      <c r="A13" s="3" t="s">
        <v>32</v>
      </c>
      <c r="B13" s="3">
        <v>0</v>
      </c>
      <c r="C13" s="3">
        <v>2</v>
      </c>
      <c r="D13" s="3">
        <v>0</v>
      </c>
      <c r="E13" s="3">
        <f t="shared" ca="1" si="0"/>
        <v>7</v>
      </c>
      <c r="F13" s="3">
        <f t="shared" ca="1" si="11"/>
        <v>9</v>
      </c>
      <c r="G13" s="3" t="str">
        <f t="shared" ca="1" si="13"/>
        <v>No</v>
      </c>
      <c r="H13" s="3" t="str">
        <f t="shared" ca="1" si="13"/>
        <v>No</v>
      </c>
      <c r="I13" s="3" t="str">
        <f t="shared" ca="1" si="13"/>
        <v>No</v>
      </c>
      <c r="J13" s="3" t="str">
        <f t="shared" ca="1" si="13"/>
        <v>No</v>
      </c>
      <c r="K13" s="3" t="str">
        <f t="shared" ca="1" si="13"/>
        <v>No</v>
      </c>
      <c r="L13" s="3" t="str">
        <f t="shared" ca="1" si="13"/>
        <v>No</v>
      </c>
      <c r="M13" s="3" t="str">
        <f t="shared" ca="1" si="13"/>
        <v>No</v>
      </c>
      <c r="N13" s="3" t="str">
        <f t="shared" ca="1" si="13"/>
        <v>No</v>
      </c>
      <c r="O13" s="18">
        <v>3</v>
      </c>
      <c r="P13" s="3">
        <v>0</v>
      </c>
      <c r="Q13" s="3">
        <f t="shared" ca="1" si="3"/>
        <v>5</v>
      </c>
      <c r="R13" s="3">
        <f t="shared" ca="1" si="12"/>
        <v>8</v>
      </c>
      <c r="S13" s="3" t="str">
        <f t="shared" ca="1" si="14"/>
        <v>No</v>
      </c>
      <c r="T13" s="3" t="str">
        <f t="shared" ca="1" si="14"/>
        <v>No</v>
      </c>
      <c r="U13" s="3" t="str">
        <f t="shared" ca="1" si="14"/>
        <v>No</v>
      </c>
      <c r="V13" s="3" t="str">
        <f t="shared" ca="1" si="14"/>
        <v>No</v>
      </c>
      <c r="W13" s="3" t="str">
        <f t="shared" ca="1" si="14"/>
        <v>No</v>
      </c>
      <c r="X13" s="3" t="str">
        <f t="shared" ca="1" si="14"/>
        <v>No</v>
      </c>
      <c r="Y13" s="3" t="str">
        <f t="shared" ca="1" si="14"/>
        <v>No</v>
      </c>
      <c r="Z13" s="3" t="str">
        <f t="shared" ca="1" si="14"/>
        <v>No</v>
      </c>
    </row>
    <row r="14" spans="1:26" x14ac:dyDescent="0.25">
      <c r="A14" s="3" t="s">
        <v>41</v>
      </c>
      <c r="B14" s="3">
        <v>1</v>
      </c>
      <c r="C14" s="3">
        <v>2</v>
      </c>
      <c r="D14" s="3">
        <v>0</v>
      </c>
      <c r="E14" s="3">
        <f t="shared" ca="1" si="0"/>
        <v>5</v>
      </c>
      <c r="F14" s="3">
        <f t="shared" ca="1" si="11"/>
        <v>8</v>
      </c>
      <c r="G14" s="3" t="str">
        <f t="shared" ca="1" si="13"/>
        <v>No</v>
      </c>
      <c r="H14" s="3" t="str">
        <f t="shared" ca="1" si="13"/>
        <v>No</v>
      </c>
      <c r="I14" s="3" t="str">
        <f t="shared" ca="1" si="13"/>
        <v>No</v>
      </c>
      <c r="J14" s="3" t="str">
        <f t="shared" ca="1" si="13"/>
        <v>No</v>
      </c>
      <c r="K14" s="3" t="str">
        <f t="shared" ca="1" si="13"/>
        <v>No</v>
      </c>
      <c r="L14" s="3" t="str">
        <f t="shared" ca="1" si="13"/>
        <v>No</v>
      </c>
      <c r="M14" s="3" t="str">
        <f t="shared" ca="1" si="13"/>
        <v>No</v>
      </c>
      <c r="N14" s="3" t="str">
        <f t="shared" ca="1" si="13"/>
        <v>No</v>
      </c>
      <c r="O14" s="18">
        <v>3</v>
      </c>
      <c r="P14" s="3">
        <v>0</v>
      </c>
      <c r="Q14" s="3">
        <f t="shared" ca="1" si="3"/>
        <v>4</v>
      </c>
      <c r="R14" s="3">
        <f t="shared" ca="1" si="12"/>
        <v>8</v>
      </c>
      <c r="S14" s="3" t="str">
        <f t="shared" ca="1" si="14"/>
        <v>No</v>
      </c>
      <c r="T14" s="3" t="str">
        <f t="shared" ca="1" si="14"/>
        <v>No</v>
      </c>
      <c r="U14" s="3" t="str">
        <f t="shared" ca="1" si="14"/>
        <v>No</v>
      </c>
      <c r="V14" s="3" t="str">
        <f t="shared" ca="1" si="14"/>
        <v>No</v>
      </c>
      <c r="W14" s="3" t="str">
        <f t="shared" ca="1" si="14"/>
        <v>No</v>
      </c>
      <c r="X14" s="3" t="str">
        <f t="shared" ca="1" si="14"/>
        <v>No</v>
      </c>
      <c r="Y14" s="3" t="str">
        <f t="shared" ca="1" si="14"/>
        <v>No</v>
      </c>
      <c r="Z14" s="3" t="str">
        <f t="shared" ca="1" si="14"/>
        <v>No</v>
      </c>
    </row>
    <row r="15" spans="1:26" x14ac:dyDescent="0.25">
      <c r="A15" s="3" t="s">
        <v>42</v>
      </c>
      <c r="B15" s="3">
        <v>1</v>
      </c>
      <c r="C15" s="3">
        <v>2</v>
      </c>
      <c r="D15" s="3">
        <v>0</v>
      </c>
      <c r="E15" s="3">
        <f t="shared" ca="1" si="0"/>
        <v>19</v>
      </c>
      <c r="F15" s="3">
        <f t="shared" ca="1" si="11"/>
        <v>22</v>
      </c>
      <c r="G15" s="3" t="str">
        <f t="shared" ca="1" si="13"/>
        <v>Yes</v>
      </c>
      <c r="H15" s="3" t="str">
        <f t="shared" ca="1" si="13"/>
        <v>Yes</v>
      </c>
      <c r="I15" s="3" t="str">
        <f t="shared" ca="1" si="13"/>
        <v>Yes</v>
      </c>
      <c r="J15" s="3" t="str">
        <f t="shared" ca="1" si="13"/>
        <v>Yes</v>
      </c>
      <c r="K15" s="3" t="str">
        <f t="shared" ca="1" si="13"/>
        <v>Yes</v>
      </c>
      <c r="L15" s="3" t="str">
        <f t="shared" ca="1" si="13"/>
        <v>Yes</v>
      </c>
      <c r="M15" s="3" t="str">
        <f t="shared" ca="1" si="13"/>
        <v>No</v>
      </c>
      <c r="N15" s="3" t="str">
        <f t="shared" ca="1" si="13"/>
        <v>No</v>
      </c>
      <c r="O15" s="18">
        <v>3</v>
      </c>
      <c r="P15" s="3">
        <v>0</v>
      </c>
      <c r="Q15" s="3">
        <f t="shared" ca="1" si="3"/>
        <v>4</v>
      </c>
      <c r="R15" s="3">
        <f t="shared" ca="1" si="12"/>
        <v>8</v>
      </c>
      <c r="S15" s="3" t="str">
        <f t="shared" ca="1" si="14"/>
        <v>No</v>
      </c>
      <c r="T15" s="3" t="str">
        <f t="shared" ca="1" si="14"/>
        <v>No</v>
      </c>
      <c r="U15" s="3" t="str">
        <f t="shared" ca="1" si="14"/>
        <v>No</v>
      </c>
      <c r="V15" s="3" t="str">
        <f t="shared" ca="1" si="14"/>
        <v>No</v>
      </c>
      <c r="W15" s="3" t="str">
        <f t="shared" ca="1" si="14"/>
        <v>No</v>
      </c>
      <c r="X15" s="3" t="str">
        <f t="shared" ca="1" si="14"/>
        <v>No</v>
      </c>
      <c r="Y15" s="3" t="str">
        <f t="shared" ca="1" si="14"/>
        <v>No</v>
      </c>
      <c r="Z15" s="3" t="str">
        <f t="shared" ca="1" si="14"/>
        <v>No</v>
      </c>
    </row>
    <row r="16" spans="1:26" x14ac:dyDescent="0.25">
      <c r="A16" s="3" t="s">
        <v>33</v>
      </c>
      <c r="B16" s="3">
        <v>1</v>
      </c>
      <c r="C16" s="3">
        <v>2</v>
      </c>
      <c r="D16" s="3">
        <v>0</v>
      </c>
      <c r="E16" s="3">
        <f t="shared" ca="1" si="0"/>
        <v>6</v>
      </c>
      <c r="F16" s="3">
        <f t="shared" ca="1" si="11"/>
        <v>9</v>
      </c>
      <c r="G16" s="3" t="str">
        <f t="shared" ca="1" si="13"/>
        <v>No</v>
      </c>
      <c r="H16" s="3" t="str">
        <f t="shared" ca="1" si="13"/>
        <v>No</v>
      </c>
      <c r="I16" s="3" t="str">
        <f t="shared" ca="1" si="13"/>
        <v>No</v>
      </c>
      <c r="J16" s="3" t="str">
        <f t="shared" ca="1" si="13"/>
        <v>No</v>
      </c>
      <c r="K16" s="3" t="str">
        <f t="shared" ca="1" si="13"/>
        <v>No</v>
      </c>
      <c r="L16" s="3" t="str">
        <f t="shared" ca="1" si="13"/>
        <v>No</v>
      </c>
      <c r="M16" s="3" t="str">
        <f t="shared" ca="1" si="13"/>
        <v>No</v>
      </c>
      <c r="N16" s="3" t="str">
        <f t="shared" ca="1" si="13"/>
        <v>No</v>
      </c>
      <c r="O16" s="18">
        <v>3</v>
      </c>
      <c r="P16" s="3">
        <v>0</v>
      </c>
      <c r="Q16" s="3">
        <f t="shared" ca="1" si="3"/>
        <v>19</v>
      </c>
      <c r="R16" s="3">
        <f t="shared" ca="1" si="12"/>
        <v>23</v>
      </c>
      <c r="S16" s="3" t="str">
        <f t="shared" ca="1" si="14"/>
        <v>Yes</v>
      </c>
      <c r="T16" s="3" t="str">
        <f t="shared" ca="1" si="14"/>
        <v>Yes</v>
      </c>
      <c r="U16" s="3" t="str">
        <f t="shared" ca="1" si="14"/>
        <v>Yes</v>
      </c>
      <c r="V16" s="3" t="str">
        <f t="shared" ca="1" si="14"/>
        <v>Yes</v>
      </c>
      <c r="W16" s="3" t="str">
        <f t="shared" ca="1" si="14"/>
        <v>Yes</v>
      </c>
      <c r="X16" s="3" t="str">
        <f t="shared" ca="1" si="14"/>
        <v>Yes</v>
      </c>
      <c r="Y16" s="3" t="str">
        <f t="shared" ca="1" si="14"/>
        <v>No</v>
      </c>
      <c r="Z16" s="3" t="str">
        <f t="shared" ca="1" si="14"/>
        <v>No</v>
      </c>
    </row>
    <row r="17" spans="1:26" x14ac:dyDescent="0.25">
      <c r="A17" s="22" t="s">
        <v>43</v>
      </c>
      <c r="B17" s="3">
        <v>1</v>
      </c>
      <c r="C17" s="3">
        <v>2</v>
      </c>
      <c r="D17" s="3">
        <v>0</v>
      </c>
      <c r="E17" s="3">
        <f t="shared" ca="1" si="0"/>
        <v>17</v>
      </c>
      <c r="F17" s="3">
        <f t="shared" ca="1" si="11"/>
        <v>20</v>
      </c>
      <c r="G17" s="3" t="str">
        <f t="shared" ca="1" si="13"/>
        <v>Yes</v>
      </c>
      <c r="H17" s="3" t="str">
        <f t="shared" ca="1" si="13"/>
        <v>Yes</v>
      </c>
      <c r="I17" s="3" t="str">
        <f t="shared" ca="1" si="13"/>
        <v>Yes</v>
      </c>
      <c r="J17" s="3" t="str">
        <f t="shared" ca="1" si="13"/>
        <v>Yes</v>
      </c>
      <c r="K17" s="3" t="str">
        <f t="shared" ca="1" si="13"/>
        <v>Yes</v>
      </c>
      <c r="L17" s="3" t="str">
        <f t="shared" ca="1" si="13"/>
        <v>Yes</v>
      </c>
      <c r="M17" s="3" t="str">
        <f t="shared" ca="1" si="13"/>
        <v>No</v>
      </c>
      <c r="N17" s="3" t="str">
        <f t="shared" ca="1" si="13"/>
        <v>No</v>
      </c>
      <c r="O17" s="18">
        <v>3</v>
      </c>
      <c r="P17" s="3">
        <v>0</v>
      </c>
      <c r="Q17" s="3">
        <f t="shared" ca="1" si="3"/>
        <v>20</v>
      </c>
      <c r="R17" s="3">
        <f t="shared" ca="1" si="12"/>
        <v>24</v>
      </c>
      <c r="S17" s="3" t="str">
        <f t="shared" ca="1" si="14"/>
        <v>Yes</v>
      </c>
      <c r="T17" s="3" t="str">
        <f t="shared" ca="1" si="14"/>
        <v>Yes</v>
      </c>
      <c r="U17" s="3" t="str">
        <f t="shared" ca="1" si="14"/>
        <v>Yes</v>
      </c>
      <c r="V17" s="3" t="str">
        <f t="shared" ca="1" si="14"/>
        <v>Yes</v>
      </c>
      <c r="W17" s="3" t="str">
        <f t="shared" ca="1" si="14"/>
        <v>Yes</v>
      </c>
      <c r="X17" s="3" t="str">
        <f t="shared" ca="1" si="14"/>
        <v>Yes</v>
      </c>
      <c r="Y17" s="3" t="str">
        <f t="shared" ca="1" si="14"/>
        <v>Yes</v>
      </c>
      <c r="Z17" s="3" t="str">
        <f t="shared" ca="1" si="14"/>
        <v>No</v>
      </c>
    </row>
    <row r="18" spans="1:26" x14ac:dyDescent="0.25">
      <c r="A18" s="3" t="s">
        <v>47</v>
      </c>
      <c r="B18" s="3">
        <v>-1</v>
      </c>
      <c r="C18" s="3">
        <v>2</v>
      </c>
      <c r="D18" s="3">
        <v>0</v>
      </c>
      <c r="E18" s="3">
        <f t="shared" ca="1" si="0"/>
        <v>4</v>
      </c>
      <c r="F18" s="3">
        <f t="shared" ca="1" si="11"/>
        <v>5</v>
      </c>
      <c r="G18" s="3" t="str">
        <f t="shared" ca="1" si="13"/>
        <v>No</v>
      </c>
      <c r="H18" s="3" t="str">
        <f t="shared" ca="1" si="13"/>
        <v>No</v>
      </c>
      <c r="I18" s="3" t="str">
        <f t="shared" ca="1" si="13"/>
        <v>No</v>
      </c>
      <c r="J18" s="3" t="str">
        <f t="shared" ca="1" si="13"/>
        <v>No</v>
      </c>
      <c r="K18" s="3" t="str">
        <f t="shared" ca="1" si="13"/>
        <v>No</v>
      </c>
      <c r="L18" s="3" t="str">
        <f t="shared" ca="1" si="13"/>
        <v>No</v>
      </c>
      <c r="M18" s="3" t="str">
        <f t="shared" ca="1" si="13"/>
        <v>No</v>
      </c>
      <c r="N18" s="3" t="str">
        <f t="shared" ca="1" si="13"/>
        <v>No</v>
      </c>
      <c r="O18" s="18">
        <v>3</v>
      </c>
      <c r="P18" s="3">
        <v>0</v>
      </c>
      <c r="Q18" s="3">
        <f t="shared" ca="1" si="3"/>
        <v>20</v>
      </c>
      <c r="R18" s="3">
        <f t="shared" ca="1" si="12"/>
        <v>22</v>
      </c>
      <c r="S18" s="3" t="str">
        <f t="shared" ca="1" si="14"/>
        <v>Yes</v>
      </c>
      <c r="T18" s="3" t="str">
        <f t="shared" ca="1" si="14"/>
        <v>Yes</v>
      </c>
      <c r="U18" s="3" t="str">
        <f t="shared" ca="1" si="14"/>
        <v>Yes</v>
      </c>
      <c r="V18" s="3" t="str">
        <f t="shared" ca="1" si="14"/>
        <v>Yes</v>
      </c>
      <c r="W18" s="3" t="str">
        <f t="shared" ca="1" si="14"/>
        <v>Yes</v>
      </c>
      <c r="X18" s="3" t="str">
        <f t="shared" ca="1" si="14"/>
        <v>Yes</v>
      </c>
      <c r="Y18" s="3" t="str">
        <f t="shared" ca="1" si="14"/>
        <v>No</v>
      </c>
      <c r="Z18" s="3" t="str">
        <f t="shared" ca="1" si="14"/>
        <v>No</v>
      </c>
    </row>
    <row r="19" spans="1:26" x14ac:dyDescent="0.25">
      <c r="A19" s="3" t="s">
        <v>34</v>
      </c>
      <c r="B19" s="3">
        <v>7</v>
      </c>
      <c r="C19" s="3">
        <v>2</v>
      </c>
      <c r="D19" s="3">
        <v>0</v>
      </c>
      <c r="E19" s="3">
        <f t="shared" ca="1" si="0"/>
        <v>5</v>
      </c>
      <c r="F19" s="3">
        <f t="shared" ca="1" si="11"/>
        <v>14</v>
      </c>
      <c r="G19" s="3" t="str">
        <f t="shared" ca="1" si="13"/>
        <v>Yes</v>
      </c>
      <c r="H19" s="3" t="str">
        <f t="shared" ca="1" si="13"/>
        <v>Yes</v>
      </c>
      <c r="I19" s="3" t="str">
        <f t="shared" ca="1" si="13"/>
        <v>Yes</v>
      </c>
      <c r="J19" s="3" t="str">
        <f t="shared" ca="1" si="13"/>
        <v>No</v>
      </c>
      <c r="K19" s="3" t="str">
        <f t="shared" ca="1" si="13"/>
        <v>No</v>
      </c>
      <c r="L19" s="3" t="str">
        <f t="shared" ca="1" si="13"/>
        <v>No</v>
      </c>
      <c r="M19" s="3" t="str">
        <f t="shared" ca="1" si="13"/>
        <v>No</v>
      </c>
      <c r="N19" s="3" t="str">
        <f t="shared" ca="1" si="13"/>
        <v>No</v>
      </c>
      <c r="O19" s="18">
        <v>3</v>
      </c>
      <c r="P19" s="3">
        <v>0</v>
      </c>
      <c r="Q19" s="3">
        <f t="shared" ca="1" si="3"/>
        <v>9</v>
      </c>
      <c r="R19" s="3">
        <f t="shared" ca="1" si="12"/>
        <v>19</v>
      </c>
      <c r="S19" s="3" t="str">
        <f t="shared" ca="1" si="14"/>
        <v>Yes</v>
      </c>
      <c r="T19" s="3" t="str">
        <f t="shared" ca="1" si="14"/>
        <v>Yes</v>
      </c>
      <c r="U19" s="3" t="str">
        <f t="shared" ca="1" si="14"/>
        <v>Yes</v>
      </c>
      <c r="V19" s="3" t="str">
        <f t="shared" ca="1" si="14"/>
        <v>Yes</v>
      </c>
      <c r="W19" s="3" t="str">
        <f t="shared" ca="1" si="14"/>
        <v>Yes</v>
      </c>
      <c r="X19" s="3" t="str">
        <f t="shared" ca="1" si="14"/>
        <v>No</v>
      </c>
      <c r="Y19" s="3" t="str">
        <f t="shared" ca="1" si="14"/>
        <v>No</v>
      </c>
      <c r="Z19" s="3" t="str">
        <f t="shared" ca="1" si="14"/>
        <v>No</v>
      </c>
    </row>
    <row r="20" spans="1:26" x14ac:dyDescent="0.25">
      <c r="A20" s="3" t="s">
        <v>44</v>
      </c>
      <c r="B20" s="3">
        <v>0</v>
      </c>
      <c r="C20" s="3">
        <v>2</v>
      </c>
      <c r="D20" s="3">
        <v>0</v>
      </c>
      <c r="E20" s="3">
        <f t="shared" ca="1" si="0"/>
        <v>11</v>
      </c>
      <c r="F20" s="3">
        <f t="shared" ca="1" si="11"/>
        <v>13</v>
      </c>
      <c r="G20" s="3" t="str">
        <f t="shared" ca="1" si="13"/>
        <v>Yes</v>
      </c>
      <c r="H20" s="3" t="str">
        <f t="shared" ca="1" si="13"/>
        <v>Yes</v>
      </c>
      <c r="I20" s="3" t="str">
        <f t="shared" ca="1" si="13"/>
        <v>No</v>
      </c>
      <c r="J20" s="3" t="str">
        <f t="shared" ca="1" si="13"/>
        <v>No</v>
      </c>
      <c r="K20" s="3" t="str">
        <f t="shared" ca="1" si="13"/>
        <v>No</v>
      </c>
      <c r="L20" s="3" t="str">
        <f t="shared" ca="1" si="13"/>
        <v>No</v>
      </c>
      <c r="M20" s="3" t="str">
        <f t="shared" ca="1" si="13"/>
        <v>No</v>
      </c>
      <c r="N20" s="3" t="str">
        <f t="shared" ca="1" si="13"/>
        <v>No</v>
      </c>
      <c r="O20" s="18">
        <v>3</v>
      </c>
      <c r="P20" s="3">
        <v>0</v>
      </c>
      <c r="Q20" s="3">
        <f t="shared" ca="1" si="3"/>
        <v>8</v>
      </c>
      <c r="R20" s="3">
        <f t="shared" ca="1" si="12"/>
        <v>11</v>
      </c>
      <c r="S20" s="3" t="str">
        <f t="shared" ca="1" si="14"/>
        <v>Yes</v>
      </c>
      <c r="T20" s="3" t="str">
        <f t="shared" ca="1" si="14"/>
        <v>No</v>
      </c>
      <c r="U20" s="3" t="str">
        <f t="shared" ca="1" si="14"/>
        <v>No</v>
      </c>
      <c r="V20" s="3" t="str">
        <f t="shared" ca="1" si="14"/>
        <v>No</v>
      </c>
      <c r="W20" s="3" t="str">
        <f t="shared" ca="1" si="14"/>
        <v>No</v>
      </c>
      <c r="X20" s="3" t="str">
        <f t="shared" ca="1" si="14"/>
        <v>No</v>
      </c>
      <c r="Y20" s="3" t="str">
        <f t="shared" ca="1" si="14"/>
        <v>No</v>
      </c>
      <c r="Z20" s="3" t="str">
        <f t="shared" ca="1" si="14"/>
        <v>No</v>
      </c>
    </row>
    <row r="21" spans="1:26" x14ac:dyDescent="0.25">
      <c r="A21" s="3" t="s">
        <v>45</v>
      </c>
      <c r="B21" s="3">
        <v>0</v>
      </c>
      <c r="C21" s="3">
        <v>2</v>
      </c>
      <c r="D21" s="3">
        <v>0</v>
      </c>
      <c r="E21" s="3">
        <f t="shared" ca="1" si="0"/>
        <v>18</v>
      </c>
      <c r="F21" s="3">
        <f t="shared" ca="1" si="11"/>
        <v>20</v>
      </c>
      <c r="G21" s="3" t="str">
        <f t="shared" ca="1" si="13"/>
        <v>Yes</v>
      </c>
      <c r="H21" s="3" t="str">
        <f t="shared" ca="1" si="13"/>
        <v>Yes</v>
      </c>
      <c r="I21" s="3" t="str">
        <f t="shared" ca="1" si="13"/>
        <v>Yes</v>
      </c>
      <c r="J21" s="3" t="str">
        <f t="shared" ca="1" si="13"/>
        <v>Yes</v>
      </c>
      <c r="K21" s="3" t="str">
        <f t="shared" ca="1" si="13"/>
        <v>Yes</v>
      </c>
      <c r="L21" s="3" t="str">
        <f t="shared" ca="1" si="13"/>
        <v>Yes</v>
      </c>
      <c r="M21" s="3" t="str">
        <f t="shared" ca="1" si="13"/>
        <v>No</v>
      </c>
      <c r="N21" s="3" t="str">
        <f t="shared" ca="1" si="13"/>
        <v>No</v>
      </c>
      <c r="O21" s="18">
        <v>3</v>
      </c>
      <c r="P21" s="3">
        <v>0</v>
      </c>
      <c r="Q21" s="3">
        <f t="shared" ca="1" si="3"/>
        <v>4</v>
      </c>
      <c r="R21" s="3">
        <f t="shared" ca="1" si="12"/>
        <v>7</v>
      </c>
      <c r="S21" s="3" t="str">
        <f t="shared" ca="1" si="14"/>
        <v>No</v>
      </c>
      <c r="T21" s="3" t="str">
        <f t="shared" ca="1" si="14"/>
        <v>No</v>
      </c>
      <c r="U21" s="3" t="str">
        <f t="shared" ca="1" si="14"/>
        <v>No</v>
      </c>
      <c r="V21" s="3" t="str">
        <f t="shared" ca="1" si="14"/>
        <v>No</v>
      </c>
      <c r="W21" s="3" t="str">
        <f t="shared" ca="1" si="14"/>
        <v>No</v>
      </c>
      <c r="X21" s="3" t="str">
        <f t="shared" ca="1" si="14"/>
        <v>No</v>
      </c>
      <c r="Y21" s="3" t="str">
        <f t="shared" ca="1" si="14"/>
        <v>No</v>
      </c>
      <c r="Z21" s="3" t="str">
        <f t="shared" ca="1" si="14"/>
        <v>No</v>
      </c>
    </row>
    <row r="22" spans="1:26" x14ac:dyDescent="0.25">
      <c r="A22" s="3" t="s">
        <v>46</v>
      </c>
      <c r="B22" s="3">
        <v>0</v>
      </c>
      <c r="C22" s="3">
        <v>2</v>
      </c>
      <c r="D22" s="3">
        <v>0</v>
      </c>
      <c r="E22" s="3">
        <f t="shared" ca="1" si="0"/>
        <v>20</v>
      </c>
      <c r="F22" s="3">
        <f t="shared" ca="1" si="11"/>
        <v>22</v>
      </c>
      <c r="G22" s="3" t="str">
        <f t="shared" ca="1" si="13"/>
        <v>Yes</v>
      </c>
      <c r="H22" s="3" t="str">
        <f t="shared" ca="1" si="13"/>
        <v>Yes</v>
      </c>
      <c r="I22" s="3" t="str">
        <f t="shared" ca="1" si="13"/>
        <v>Yes</v>
      </c>
      <c r="J22" s="3" t="str">
        <f t="shared" ca="1" si="13"/>
        <v>Yes</v>
      </c>
      <c r="K22" s="3" t="str">
        <f t="shared" ca="1" si="13"/>
        <v>Yes</v>
      </c>
      <c r="L22" s="3" t="str">
        <f t="shared" ca="1" si="13"/>
        <v>Yes</v>
      </c>
      <c r="M22" s="3" t="str">
        <f t="shared" ca="1" si="13"/>
        <v>No</v>
      </c>
      <c r="N22" s="3" t="str">
        <f t="shared" ca="1" si="13"/>
        <v>No</v>
      </c>
      <c r="O22" s="18">
        <v>3</v>
      </c>
      <c r="P22" s="3">
        <v>0</v>
      </c>
      <c r="Q22" s="3">
        <f t="shared" ca="1" si="3"/>
        <v>8</v>
      </c>
      <c r="R22" s="3">
        <f t="shared" ca="1" si="12"/>
        <v>11</v>
      </c>
      <c r="S22" s="3" t="str">
        <f t="shared" ca="1" si="14"/>
        <v>Yes</v>
      </c>
      <c r="T22" s="3" t="str">
        <f t="shared" ca="1" si="14"/>
        <v>No</v>
      </c>
      <c r="U22" s="3" t="str">
        <f t="shared" ca="1" si="14"/>
        <v>No</v>
      </c>
      <c r="V22" s="3" t="str">
        <f t="shared" ca="1" si="14"/>
        <v>No</v>
      </c>
      <c r="W22" s="3" t="str">
        <f t="shared" ca="1" si="14"/>
        <v>No</v>
      </c>
      <c r="X22" s="3" t="str">
        <f t="shared" ca="1" si="14"/>
        <v>No</v>
      </c>
      <c r="Y22" s="3" t="str">
        <f t="shared" ca="1" si="14"/>
        <v>No</v>
      </c>
      <c r="Z22" s="3" t="str">
        <f t="shared" ca="1" si="14"/>
        <v>No</v>
      </c>
    </row>
    <row r="23" spans="1:26" x14ac:dyDescent="0.25">
      <c r="A23" s="3" t="s">
        <v>48</v>
      </c>
      <c r="B23" s="3">
        <v>0</v>
      </c>
      <c r="C23" s="3">
        <v>2</v>
      </c>
      <c r="D23" s="3">
        <v>0</v>
      </c>
      <c r="E23" s="3">
        <f t="shared" ca="1" si="0"/>
        <v>2</v>
      </c>
      <c r="F23" s="3">
        <f t="shared" ca="1" si="11"/>
        <v>4</v>
      </c>
      <c r="G23" s="3" t="str">
        <f t="shared" ca="1" si="13"/>
        <v>No</v>
      </c>
      <c r="H23" s="3" t="str">
        <f t="shared" ca="1" si="13"/>
        <v>No</v>
      </c>
      <c r="I23" s="3" t="str">
        <f t="shared" ca="1" si="13"/>
        <v>No</v>
      </c>
      <c r="J23" s="3" t="str">
        <f t="shared" ca="1" si="13"/>
        <v>No</v>
      </c>
      <c r="K23" s="3" t="str">
        <f t="shared" ca="1" si="13"/>
        <v>No</v>
      </c>
      <c r="L23" s="3" t="str">
        <f t="shared" ca="1" si="13"/>
        <v>No</v>
      </c>
      <c r="M23" s="3" t="str">
        <f t="shared" ca="1" si="13"/>
        <v>No</v>
      </c>
      <c r="N23" s="3" t="str">
        <f t="shared" ca="1" si="13"/>
        <v>No</v>
      </c>
      <c r="O23" s="18">
        <v>3</v>
      </c>
      <c r="P23" s="3">
        <v>0</v>
      </c>
      <c r="Q23" s="3">
        <f t="shared" ca="1" si="3"/>
        <v>20</v>
      </c>
      <c r="R23" s="3">
        <f t="shared" ca="1" si="12"/>
        <v>23</v>
      </c>
      <c r="S23" s="3" t="str">
        <f t="shared" ca="1" si="14"/>
        <v>Yes</v>
      </c>
      <c r="T23" s="3" t="str">
        <f t="shared" ca="1" si="14"/>
        <v>Yes</v>
      </c>
      <c r="U23" s="3" t="str">
        <f t="shared" ca="1" si="14"/>
        <v>Yes</v>
      </c>
      <c r="V23" s="3" t="str">
        <f t="shared" ca="1" si="14"/>
        <v>Yes</v>
      </c>
      <c r="W23" s="3" t="str">
        <f t="shared" ca="1" si="14"/>
        <v>Yes</v>
      </c>
      <c r="X23" s="3" t="str">
        <f t="shared" ca="1" si="14"/>
        <v>Yes</v>
      </c>
      <c r="Y23" s="3" t="str">
        <f t="shared" ca="1" si="14"/>
        <v>No</v>
      </c>
      <c r="Z23" s="3" t="str">
        <f t="shared" ca="1" si="14"/>
        <v>No</v>
      </c>
    </row>
    <row r="24" spans="1:26" x14ac:dyDescent="0.25">
      <c r="A24" s="3" t="s">
        <v>49</v>
      </c>
      <c r="B24" s="3">
        <v>0</v>
      </c>
      <c r="C24" s="3">
        <v>2</v>
      </c>
      <c r="D24" s="3">
        <v>0</v>
      </c>
      <c r="E24" s="3">
        <f t="shared" ca="1" si="0"/>
        <v>1</v>
      </c>
      <c r="F24" s="3">
        <f t="shared" ca="1" si="11"/>
        <v>3</v>
      </c>
      <c r="G24" s="3" t="str">
        <f t="shared" ca="1" si="13"/>
        <v>No</v>
      </c>
      <c r="H24" s="3" t="str">
        <f t="shared" ca="1" si="13"/>
        <v>No</v>
      </c>
      <c r="I24" s="3" t="str">
        <f t="shared" ca="1" si="13"/>
        <v>No</v>
      </c>
      <c r="J24" s="3" t="str">
        <f t="shared" ca="1" si="13"/>
        <v>No</v>
      </c>
      <c r="K24" s="3" t="str">
        <f t="shared" ca="1" si="13"/>
        <v>No</v>
      </c>
      <c r="L24" s="3" t="str">
        <f t="shared" ca="1" si="13"/>
        <v>No</v>
      </c>
      <c r="M24" s="3" t="str">
        <f t="shared" ca="1" si="13"/>
        <v>No</v>
      </c>
      <c r="N24" s="3" t="str">
        <f t="shared" ca="1" si="13"/>
        <v>No</v>
      </c>
      <c r="O24" s="18">
        <v>3</v>
      </c>
      <c r="P24" s="3">
        <v>0</v>
      </c>
      <c r="Q24" s="3">
        <f t="shared" ca="1" si="3"/>
        <v>16</v>
      </c>
      <c r="R24" s="3">
        <f t="shared" ca="1" si="12"/>
        <v>19</v>
      </c>
      <c r="S24" s="3" t="str">
        <f t="shared" ca="1" si="14"/>
        <v>Yes</v>
      </c>
      <c r="T24" s="3" t="str">
        <f t="shared" ca="1" si="14"/>
        <v>Yes</v>
      </c>
      <c r="U24" s="3" t="str">
        <f t="shared" ca="1" si="14"/>
        <v>Yes</v>
      </c>
      <c r="V24" s="3" t="str">
        <f t="shared" ca="1" si="14"/>
        <v>Yes</v>
      </c>
      <c r="W24" s="3" t="str">
        <f t="shared" ca="1" si="14"/>
        <v>Yes</v>
      </c>
      <c r="X24" s="3" t="str">
        <f t="shared" ca="1" si="14"/>
        <v>No</v>
      </c>
      <c r="Y24" s="3" t="str">
        <f t="shared" ca="1" si="14"/>
        <v>No</v>
      </c>
      <c r="Z24" s="3" t="str">
        <f t="shared" ca="1" si="14"/>
        <v>No</v>
      </c>
    </row>
    <row r="25" spans="1:26" x14ac:dyDescent="0.25">
      <c r="A25" s="3" t="s">
        <v>50</v>
      </c>
      <c r="B25" s="3">
        <v>0</v>
      </c>
      <c r="C25" s="3">
        <v>2</v>
      </c>
      <c r="D25" s="3">
        <v>0</v>
      </c>
      <c r="E25" s="3">
        <f t="shared" ca="1" si="0"/>
        <v>4</v>
      </c>
      <c r="F25" s="3">
        <f t="shared" ca="1" si="11"/>
        <v>6</v>
      </c>
      <c r="G25" s="3" t="str">
        <f t="shared" ca="1" si="13"/>
        <v>No</v>
      </c>
      <c r="H25" s="3" t="str">
        <f t="shared" ca="1" si="13"/>
        <v>No</v>
      </c>
      <c r="I25" s="3" t="str">
        <f t="shared" ca="1" si="13"/>
        <v>No</v>
      </c>
      <c r="J25" s="3" t="str">
        <f t="shared" ca="1" si="13"/>
        <v>No</v>
      </c>
      <c r="K25" s="3" t="str">
        <f t="shared" ca="1" si="13"/>
        <v>No</v>
      </c>
      <c r="L25" s="3" t="str">
        <f t="shared" ca="1" si="13"/>
        <v>No</v>
      </c>
      <c r="M25" s="3" t="str">
        <f t="shared" ca="1" si="13"/>
        <v>No</v>
      </c>
      <c r="N25" s="3" t="str">
        <f t="shared" ca="1" si="13"/>
        <v>No</v>
      </c>
      <c r="O25" s="18">
        <v>3</v>
      </c>
      <c r="P25" s="3">
        <v>0</v>
      </c>
      <c r="Q25" s="3">
        <f t="shared" ca="1" si="3"/>
        <v>2</v>
      </c>
      <c r="R25" s="3">
        <f t="shared" ca="1" si="12"/>
        <v>5</v>
      </c>
      <c r="S25" s="3" t="str">
        <f t="shared" ca="1" si="14"/>
        <v>No</v>
      </c>
      <c r="T25" s="3" t="str">
        <f t="shared" ca="1" si="14"/>
        <v>No</v>
      </c>
      <c r="U25" s="3" t="str">
        <f t="shared" ca="1" si="14"/>
        <v>No</v>
      </c>
      <c r="V25" s="3" t="str">
        <f t="shared" ca="1" si="14"/>
        <v>No</v>
      </c>
      <c r="W25" s="3" t="str">
        <f t="shared" ca="1" si="14"/>
        <v>No</v>
      </c>
      <c r="X25" s="3" t="str">
        <f t="shared" ca="1" si="14"/>
        <v>No</v>
      </c>
      <c r="Y25" s="3" t="str">
        <f t="shared" ca="1" si="14"/>
        <v>No</v>
      </c>
      <c r="Z25" s="3" t="str">
        <f t="shared" ca="1" si="14"/>
        <v>No</v>
      </c>
    </row>
    <row r="26" spans="1:26" x14ac:dyDescent="0.25">
      <c r="A26" s="3" t="s">
        <v>51</v>
      </c>
      <c r="B26" s="3">
        <v>0</v>
      </c>
      <c r="C26" s="3">
        <v>2</v>
      </c>
      <c r="D26" s="3">
        <v>0</v>
      </c>
      <c r="E26" s="3">
        <f t="shared" ca="1" si="0"/>
        <v>9</v>
      </c>
      <c r="F26" s="3">
        <f t="shared" ca="1" si="11"/>
        <v>11</v>
      </c>
      <c r="G26" s="3" t="str">
        <f t="shared" ca="1" si="13"/>
        <v>Yes</v>
      </c>
      <c r="H26" s="3" t="str">
        <f t="shared" ca="1" si="13"/>
        <v>No</v>
      </c>
      <c r="I26" s="3" t="str">
        <f t="shared" ca="1" si="13"/>
        <v>No</v>
      </c>
      <c r="J26" s="3" t="str">
        <f t="shared" ca="1" si="13"/>
        <v>No</v>
      </c>
      <c r="K26" s="3" t="str">
        <f t="shared" ca="1" si="13"/>
        <v>No</v>
      </c>
      <c r="L26" s="3" t="str">
        <f t="shared" ca="1" si="13"/>
        <v>No</v>
      </c>
      <c r="M26" s="3" t="str">
        <f t="shared" ca="1" si="13"/>
        <v>No</v>
      </c>
      <c r="N26" s="3" t="str">
        <f t="shared" ca="1" si="13"/>
        <v>No</v>
      </c>
      <c r="O26" s="18">
        <v>3</v>
      </c>
      <c r="P26" s="3">
        <v>0</v>
      </c>
      <c r="Q26" s="3">
        <f t="shared" ca="1" si="3"/>
        <v>18</v>
      </c>
      <c r="R26" s="3">
        <f t="shared" ca="1" si="12"/>
        <v>21</v>
      </c>
      <c r="S26" s="3" t="str">
        <f t="shared" ca="1" si="14"/>
        <v>Yes</v>
      </c>
      <c r="T26" s="3" t="str">
        <f t="shared" ca="1" si="14"/>
        <v>Yes</v>
      </c>
      <c r="U26" s="3" t="str">
        <f t="shared" ca="1" si="14"/>
        <v>Yes</v>
      </c>
      <c r="V26" s="3" t="str">
        <f t="shared" ca="1" si="14"/>
        <v>Yes</v>
      </c>
      <c r="W26" s="3" t="str">
        <f t="shared" ca="1" si="14"/>
        <v>Yes</v>
      </c>
      <c r="X26" s="3" t="str">
        <f t="shared" ca="1" si="14"/>
        <v>Yes</v>
      </c>
      <c r="Y26" s="3" t="str">
        <f t="shared" ca="1" si="14"/>
        <v>No</v>
      </c>
      <c r="Z26" s="3" t="str">
        <f t="shared" ca="1" si="14"/>
        <v>No</v>
      </c>
    </row>
    <row r="27" spans="1:26" x14ac:dyDescent="0.25">
      <c r="A27" s="3" t="s">
        <v>52</v>
      </c>
      <c r="B27" s="3">
        <v>0</v>
      </c>
      <c r="C27" s="3">
        <v>2</v>
      </c>
      <c r="D27" s="3">
        <v>0</v>
      </c>
      <c r="E27" s="3">
        <f t="shared" ca="1" si="0"/>
        <v>14</v>
      </c>
      <c r="F27" s="3">
        <f t="shared" ca="1" si="11"/>
        <v>16</v>
      </c>
      <c r="G27" s="3" t="str">
        <f t="shared" ca="1" si="13"/>
        <v>Yes</v>
      </c>
      <c r="H27" s="3" t="str">
        <f t="shared" ca="1" si="13"/>
        <v>Yes</v>
      </c>
      <c r="I27" s="3" t="str">
        <f t="shared" ca="1" si="13"/>
        <v>Yes</v>
      </c>
      <c r="J27" s="3" t="str">
        <f t="shared" ca="1" si="13"/>
        <v>Yes</v>
      </c>
      <c r="K27" s="3" t="str">
        <f t="shared" ca="1" si="13"/>
        <v>No</v>
      </c>
      <c r="L27" s="3" t="str">
        <f t="shared" ca="1" si="13"/>
        <v>No</v>
      </c>
      <c r="M27" s="3" t="str">
        <f t="shared" ca="1" si="13"/>
        <v>No</v>
      </c>
      <c r="N27" s="3" t="str">
        <f t="shared" ca="1" si="13"/>
        <v>No</v>
      </c>
      <c r="O27" s="18">
        <v>3</v>
      </c>
      <c r="P27" s="3">
        <v>0</v>
      </c>
      <c r="Q27" s="3">
        <f t="shared" ca="1" si="3"/>
        <v>20</v>
      </c>
      <c r="R27" s="3">
        <f t="shared" ca="1" si="12"/>
        <v>23</v>
      </c>
      <c r="S27" s="3" t="str">
        <f t="shared" ca="1" si="14"/>
        <v>Yes</v>
      </c>
      <c r="T27" s="3" t="str">
        <f t="shared" ca="1" si="14"/>
        <v>Yes</v>
      </c>
      <c r="U27" s="3" t="str">
        <f t="shared" ca="1" si="14"/>
        <v>Yes</v>
      </c>
      <c r="V27" s="3" t="str">
        <f t="shared" ca="1" si="14"/>
        <v>Yes</v>
      </c>
      <c r="W27" s="3" t="str">
        <f t="shared" ca="1" si="14"/>
        <v>Yes</v>
      </c>
      <c r="X27" s="3" t="str">
        <f t="shared" ca="1" si="14"/>
        <v>Yes</v>
      </c>
      <c r="Y27" s="3" t="str">
        <f t="shared" ca="1" si="14"/>
        <v>No</v>
      </c>
      <c r="Z27" s="3" t="str">
        <f t="shared" ca="1" si="14"/>
        <v>No</v>
      </c>
    </row>
    <row r="28" spans="1:26" x14ac:dyDescent="0.25">
      <c r="A28" s="3" t="s">
        <v>53</v>
      </c>
      <c r="B28" s="3">
        <v>0</v>
      </c>
      <c r="C28" s="3">
        <v>2</v>
      </c>
      <c r="D28" s="3">
        <v>0</v>
      </c>
      <c r="E28" s="3">
        <f t="shared" ca="1" si="0"/>
        <v>11</v>
      </c>
      <c r="F28" s="3">
        <f t="shared" ca="1" si="11"/>
        <v>13</v>
      </c>
      <c r="G28" s="3" t="str">
        <f t="shared" ca="1" si="13"/>
        <v>Yes</v>
      </c>
      <c r="H28" s="3" t="str">
        <f t="shared" ca="1" si="13"/>
        <v>Yes</v>
      </c>
      <c r="I28" s="3" t="str">
        <f t="shared" ca="1" si="13"/>
        <v>No</v>
      </c>
      <c r="J28" s="3" t="str">
        <f t="shared" ca="1" si="13"/>
        <v>No</v>
      </c>
      <c r="K28" s="3" t="str">
        <f t="shared" ca="1" si="13"/>
        <v>No</v>
      </c>
      <c r="L28" s="3" t="str">
        <f t="shared" ca="1" si="13"/>
        <v>No</v>
      </c>
      <c r="M28" s="3" t="str">
        <f t="shared" ca="1" si="13"/>
        <v>No</v>
      </c>
      <c r="N28" s="3" t="str">
        <f t="shared" ca="1" si="13"/>
        <v>No</v>
      </c>
      <c r="O28" s="18">
        <v>3</v>
      </c>
      <c r="P28" s="3">
        <v>0</v>
      </c>
      <c r="Q28" s="3">
        <f t="shared" ca="1" si="3"/>
        <v>2</v>
      </c>
      <c r="R28" s="3">
        <f t="shared" ca="1" si="12"/>
        <v>5</v>
      </c>
      <c r="S28" s="3" t="str">
        <f t="shared" ca="1" si="14"/>
        <v>No</v>
      </c>
      <c r="T28" s="3" t="str">
        <f t="shared" ca="1" si="14"/>
        <v>No</v>
      </c>
      <c r="U28" s="3" t="str">
        <f t="shared" ca="1" si="14"/>
        <v>No</v>
      </c>
      <c r="V28" s="3" t="str">
        <f t="shared" ca="1" si="14"/>
        <v>No</v>
      </c>
      <c r="W28" s="3" t="str">
        <f t="shared" ca="1" si="14"/>
        <v>No</v>
      </c>
      <c r="X28" s="3" t="str">
        <f t="shared" ca="1" si="14"/>
        <v>No</v>
      </c>
      <c r="Y28" s="3" t="str">
        <f t="shared" ca="1" si="14"/>
        <v>No</v>
      </c>
      <c r="Z28" s="3" t="str">
        <f t="shared" ca="1" si="14"/>
        <v>No</v>
      </c>
    </row>
    <row r="29" spans="1:26" x14ac:dyDescent="0.25">
      <c r="A29" s="3" t="s">
        <v>54</v>
      </c>
      <c r="B29" s="3">
        <v>0</v>
      </c>
      <c r="C29" s="3">
        <v>2</v>
      </c>
      <c r="D29" s="3">
        <v>0</v>
      </c>
      <c r="E29" s="3">
        <f t="shared" ca="1" si="0"/>
        <v>19</v>
      </c>
      <c r="F29" s="3">
        <f t="shared" ca="1" si="11"/>
        <v>21</v>
      </c>
      <c r="G29" s="3" t="str">
        <f t="shared" ca="1" si="13"/>
        <v>Yes</v>
      </c>
      <c r="H29" s="3" t="str">
        <f t="shared" ca="1" si="13"/>
        <v>Yes</v>
      </c>
      <c r="I29" s="3" t="str">
        <f t="shared" ca="1" si="13"/>
        <v>Yes</v>
      </c>
      <c r="J29" s="3" t="str">
        <f t="shared" ca="1" si="13"/>
        <v>Yes</v>
      </c>
      <c r="K29" s="3" t="str">
        <f t="shared" ca="1" si="13"/>
        <v>Yes</v>
      </c>
      <c r="L29" s="3" t="str">
        <f t="shared" ca="1" si="13"/>
        <v>Yes</v>
      </c>
      <c r="M29" s="3" t="str">
        <f t="shared" ca="1" si="13"/>
        <v>No</v>
      </c>
      <c r="N29" s="3" t="str">
        <f t="shared" ca="1" si="13"/>
        <v>No</v>
      </c>
      <c r="O29" s="18">
        <v>3</v>
      </c>
      <c r="P29" s="3">
        <v>0</v>
      </c>
      <c r="Q29" s="3">
        <f t="shared" ca="1" si="3"/>
        <v>14</v>
      </c>
      <c r="R29" s="3">
        <f t="shared" ca="1" si="12"/>
        <v>17</v>
      </c>
      <c r="S29" s="3" t="str">
        <f t="shared" ca="1" si="14"/>
        <v>Yes</v>
      </c>
      <c r="T29" s="3" t="str">
        <f t="shared" ca="1" si="14"/>
        <v>Yes</v>
      </c>
      <c r="U29" s="3" t="str">
        <f t="shared" ca="1" si="14"/>
        <v>Yes</v>
      </c>
      <c r="V29" s="3" t="str">
        <f t="shared" ca="1" si="14"/>
        <v>Yes</v>
      </c>
      <c r="W29" s="3" t="str">
        <f t="shared" ca="1" si="14"/>
        <v>No</v>
      </c>
      <c r="X29" s="3" t="str">
        <f t="shared" ca="1" si="14"/>
        <v>No</v>
      </c>
      <c r="Y29" s="3" t="str">
        <f t="shared" ca="1" si="14"/>
        <v>No</v>
      </c>
      <c r="Z29" s="3" t="str">
        <f t="shared" ca="1" si="14"/>
        <v>No</v>
      </c>
    </row>
    <row r="30" spans="1:26" x14ac:dyDescent="0.25">
      <c r="A30" s="3" t="s">
        <v>55</v>
      </c>
      <c r="B30" s="3">
        <v>1</v>
      </c>
      <c r="C30" s="3">
        <v>2</v>
      </c>
      <c r="D30" s="3">
        <v>0</v>
      </c>
      <c r="E30" s="3">
        <f t="shared" ca="1" si="0"/>
        <v>4</v>
      </c>
      <c r="F30" s="3">
        <f t="shared" ca="1" si="11"/>
        <v>7</v>
      </c>
      <c r="G30" s="3" t="str">
        <f t="shared" ca="1" si="13"/>
        <v>No</v>
      </c>
      <c r="H30" s="3" t="str">
        <f t="shared" ca="1" si="13"/>
        <v>No</v>
      </c>
      <c r="I30" s="3" t="str">
        <f t="shared" ca="1" si="13"/>
        <v>No</v>
      </c>
      <c r="J30" s="3" t="str">
        <f t="shared" ca="1" si="13"/>
        <v>No</v>
      </c>
      <c r="K30" s="3" t="str">
        <f t="shared" ca="1" si="13"/>
        <v>No</v>
      </c>
      <c r="L30" s="3" t="str">
        <f t="shared" ca="1" si="13"/>
        <v>No</v>
      </c>
      <c r="M30" s="3" t="str">
        <f t="shared" ca="1" si="13"/>
        <v>No</v>
      </c>
      <c r="N30" s="3" t="str">
        <f t="shared" ca="1" si="13"/>
        <v>No</v>
      </c>
      <c r="O30" s="18">
        <v>3</v>
      </c>
      <c r="P30" s="3">
        <v>0</v>
      </c>
      <c r="Q30" s="3">
        <f t="shared" ca="1" si="3"/>
        <v>4</v>
      </c>
      <c r="R30" s="3">
        <f t="shared" ca="1" si="12"/>
        <v>8</v>
      </c>
      <c r="S30" s="3" t="str">
        <f t="shared" ca="1" si="14"/>
        <v>No</v>
      </c>
      <c r="T30" s="3" t="str">
        <f t="shared" ca="1" si="14"/>
        <v>No</v>
      </c>
      <c r="U30" s="3" t="str">
        <f t="shared" ca="1" si="14"/>
        <v>No</v>
      </c>
      <c r="V30" s="3" t="str">
        <f t="shared" ca="1" si="14"/>
        <v>No</v>
      </c>
      <c r="W30" s="3" t="str">
        <f t="shared" ca="1" si="14"/>
        <v>No</v>
      </c>
      <c r="X30" s="3" t="str">
        <f t="shared" ca="1" si="14"/>
        <v>No</v>
      </c>
      <c r="Y30" s="3" t="str">
        <f t="shared" ca="1" si="14"/>
        <v>No</v>
      </c>
      <c r="Z30" s="3" t="str">
        <f t="shared" ca="1" si="14"/>
        <v>No</v>
      </c>
    </row>
    <row r="31" spans="1:26" x14ac:dyDescent="0.25">
      <c r="A31" s="3" t="s">
        <v>56</v>
      </c>
      <c r="B31" s="3">
        <v>1</v>
      </c>
      <c r="C31" s="3">
        <v>2</v>
      </c>
      <c r="D31" s="3">
        <v>0</v>
      </c>
      <c r="E31" s="3">
        <f t="shared" ca="1" si="0"/>
        <v>17</v>
      </c>
      <c r="F31" s="3">
        <f t="shared" ca="1" si="11"/>
        <v>20</v>
      </c>
      <c r="G31" s="3" t="str">
        <f t="shared" ca="1" si="13"/>
        <v>Yes</v>
      </c>
      <c r="H31" s="3" t="str">
        <f t="shared" ca="1" si="13"/>
        <v>Yes</v>
      </c>
      <c r="I31" s="3" t="str">
        <f t="shared" ca="1" si="13"/>
        <v>Yes</v>
      </c>
      <c r="J31" s="3" t="str">
        <f t="shared" ca="1" si="13"/>
        <v>Yes</v>
      </c>
      <c r="K31" s="3" t="str">
        <f t="shared" ca="1" si="13"/>
        <v>Yes</v>
      </c>
      <c r="L31" s="3" t="str">
        <f t="shared" ca="1" si="13"/>
        <v>Yes</v>
      </c>
      <c r="M31" s="3" t="str">
        <f t="shared" ca="1" si="13"/>
        <v>No</v>
      </c>
      <c r="N31" s="3" t="str">
        <f t="shared" ca="1" si="13"/>
        <v>No</v>
      </c>
      <c r="O31" s="18">
        <v>3</v>
      </c>
      <c r="P31" s="3">
        <v>0</v>
      </c>
      <c r="Q31" s="3">
        <f t="shared" ca="1" si="3"/>
        <v>14</v>
      </c>
      <c r="R31" s="3">
        <f t="shared" ca="1" si="12"/>
        <v>18</v>
      </c>
      <c r="S31" s="3" t="str">
        <f t="shared" ca="1" si="14"/>
        <v>Yes</v>
      </c>
      <c r="T31" s="3" t="str">
        <f t="shared" ca="1" si="14"/>
        <v>Yes</v>
      </c>
      <c r="U31" s="3" t="str">
        <f t="shared" ca="1" si="14"/>
        <v>Yes</v>
      </c>
      <c r="V31" s="3" t="str">
        <f t="shared" ca="1" si="14"/>
        <v>Yes</v>
      </c>
      <c r="W31" s="3" t="str">
        <f t="shared" ca="1" si="14"/>
        <v>Yes</v>
      </c>
      <c r="X31" s="3" t="str">
        <f t="shared" ca="1" si="14"/>
        <v>No</v>
      </c>
      <c r="Y31" s="3" t="str">
        <f t="shared" ca="1" si="14"/>
        <v>No</v>
      </c>
      <c r="Z31" s="3" t="str">
        <f t="shared" ca="1" si="14"/>
        <v>No</v>
      </c>
    </row>
    <row r="32" spans="1:26" x14ac:dyDescent="0.25">
      <c r="A32" s="3" t="s">
        <v>57</v>
      </c>
      <c r="B32" s="3">
        <v>0</v>
      </c>
      <c r="C32" s="3">
        <v>2</v>
      </c>
      <c r="D32" s="3">
        <v>0</v>
      </c>
      <c r="E32" s="3">
        <f t="shared" ca="1" si="0"/>
        <v>16</v>
      </c>
      <c r="F32" s="3">
        <f t="shared" ca="1" si="11"/>
        <v>18</v>
      </c>
      <c r="G32" s="3" t="str">
        <f t="shared" ca="1" si="13"/>
        <v>Yes</v>
      </c>
      <c r="H32" s="3" t="str">
        <f t="shared" ca="1" si="13"/>
        <v>Yes</v>
      </c>
      <c r="I32" s="3" t="str">
        <f t="shared" ca="1" si="13"/>
        <v>Yes</v>
      </c>
      <c r="J32" s="3" t="str">
        <f t="shared" ca="1" si="13"/>
        <v>Yes</v>
      </c>
      <c r="K32" s="3" t="str">
        <f t="shared" ca="1" si="13"/>
        <v>Yes</v>
      </c>
      <c r="L32" s="3" t="str">
        <f t="shared" ca="1" si="13"/>
        <v>No</v>
      </c>
      <c r="M32" s="3" t="str">
        <f t="shared" ca="1" si="13"/>
        <v>No</v>
      </c>
      <c r="N32" s="3" t="str">
        <f t="shared" ca="1" si="13"/>
        <v>No</v>
      </c>
      <c r="O32" s="18">
        <v>3</v>
      </c>
      <c r="P32" s="3">
        <v>0</v>
      </c>
      <c r="Q32" s="3">
        <f t="shared" ca="1" si="3"/>
        <v>19</v>
      </c>
      <c r="R32" s="3">
        <f t="shared" ca="1" si="12"/>
        <v>22</v>
      </c>
      <c r="S32" s="3" t="str">
        <f t="shared" ca="1" si="14"/>
        <v>Yes</v>
      </c>
      <c r="T32" s="3" t="str">
        <f t="shared" ca="1" si="14"/>
        <v>Yes</v>
      </c>
      <c r="U32" s="3" t="str">
        <f t="shared" ca="1" si="14"/>
        <v>Yes</v>
      </c>
      <c r="V32" s="3" t="str">
        <f t="shared" ca="1" si="14"/>
        <v>Yes</v>
      </c>
      <c r="W32" s="3" t="str">
        <f t="shared" ca="1" si="14"/>
        <v>Yes</v>
      </c>
      <c r="X32" s="3" t="str">
        <f t="shared" ca="1" si="14"/>
        <v>Yes</v>
      </c>
      <c r="Y32" s="3" t="str">
        <f t="shared" ca="1" si="14"/>
        <v>No</v>
      </c>
      <c r="Z32" s="3" t="str">
        <f t="shared" ca="1" si="14"/>
        <v>No</v>
      </c>
    </row>
    <row r="33" spans="1:26" x14ac:dyDescent="0.25">
      <c r="A33" s="3" t="s">
        <v>58</v>
      </c>
      <c r="B33" s="3">
        <v>0</v>
      </c>
      <c r="C33" s="3">
        <v>2</v>
      </c>
      <c r="D33" s="3">
        <v>0</v>
      </c>
      <c r="E33" s="3">
        <f t="shared" ca="1" si="0"/>
        <v>14</v>
      </c>
      <c r="F33" s="3">
        <f t="shared" ca="1" si="11"/>
        <v>16</v>
      </c>
      <c r="G33" s="3" t="str">
        <f t="shared" ca="1" si="13"/>
        <v>Yes</v>
      </c>
      <c r="H33" s="3" t="str">
        <f t="shared" ca="1" si="13"/>
        <v>Yes</v>
      </c>
      <c r="I33" s="3" t="str">
        <f t="shared" ca="1" si="13"/>
        <v>Yes</v>
      </c>
      <c r="J33" s="3" t="str">
        <f t="shared" ca="1" si="13"/>
        <v>Yes</v>
      </c>
      <c r="K33" s="3" t="str">
        <f t="shared" ca="1" si="13"/>
        <v>No</v>
      </c>
      <c r="L33" s="3" t="str">
        <f t="shared" ca="1" si="13"/>
        <v>No</v>
      </c>
      <c r="M33" s="3" t="str">
        <f t="shared" ca="1" si="13"/>
        <v>No</v>
      </c>
      <c r="N33" s="3" t="str">
        <f t="shared" ca="1" si="13"/>
        <v>No</v>
      </c>
      <c r="O33" s="18">
        <v>3</v>
      </c>
      <c r="P33" s="3">
        <v>0</v>
      </c>
      <c r="Q33" s="3">
        <f t="shared" ca="1" si="3"/>
        <v>5</v>
      </c>
      <c r="R33" s="3">
        <f t="shared" ca="1" si="12"/>
        <v>8</v>
      </c>
      <c r="S33" s="3" t="str">
        <f t="shared" ca="1" si="14"/>
        <v>No</v>
      </c>
      <c r="T33" s="3" t="str">
        <f t="shared" ca="1" si="14"/>
        <v>No</v>
      </c>
      <c r="U33" s="3" t="str">
        <f t="shared" ca="1" si="14"/>
        <v>No</v>
      </c>
      <c r="V33" s="3" t="str">
        <f t="shared" ca="1" si="14"/>
        <v>No</v>
      </c>
      <c r="W33" s="3" t="str">
        <f t="shared" ca="1" si="14"/>
        <v>No</v>
      </c>
      <c r="X33" s="3" t="str">
        <f t="shared" ca="1" si="14"/>
        <v>No</v>
      </c>
      <c r="Y33" s="3" t="str">
        <f t="shared" ca="1" si="14"/>
        <v>No</v>
      </c>
      <c r="Z33" s="3" t="str">
        <f t="shared" ca="1" si="14"/>
        <v>No</v>
      </c>
    </row>
    <row r="34" spans="1:26" x14ac:dyDescent="0.25">
      <c r="A34" s="3" t="s">
        <v>59</v>
      </c>
      <c r="B34" s="3">
        <v>2</v>
      </c>
      <c r="C34" s="3">
        <v>2</v>
      </c>
      <c r="D34" s="3">
        <v>0</v>
      </c>
      <c r="E34" s="3">
        <f t="shared" ca="1" si="0"/>
        <v>10</v>
      </c>
      <c r="F34" s="3">
        <f t="shared" ca="1" si="11"/>
        <v>14</v>
      </c>
      <c r="G34" s="3" t="str">
        <f t="shared" ca="1" si="13"/>
        <v>Yes</v>
      </c>
      <c r="H34" s="3" t="str">
        <f t="shared" ca="1" si="13"/>
        <v>Yes</v>
      </c>
      <c r="I34" s="3" t="str">
        <f t="shared" ca="1" si="13"/>
        <v>Yes</v>
      </c>
      <c r="J34" s="3" t="str">
        <f t="shared" ca="1" si="13"/>
        <v>No</v>
      </c>
      <c r="K34" s="3" t="str">
        <f t="shared" ca="1" si="13"/>
        <v>No</v>
      </c>
      <c r="L34" s="3" t="str">
        <f t="shared" ca="1" si="13"/>
        <v>No</v>
      </c>
      <c r="M34" s="3" t="str">
        <f t="shared" ca="1" si="13"/>
        <v>No</v>
      </c>
      <c r="N34" s="3" t="str">
        <f t="shared" ca="1" si="13"/>
        <v>No</v>
      </c>
      <c r="O34" s="18">
        <v>3</v>
      </c>
      <c r="P34" s="3">
        <v>0</v>
      </c>
      <c r="Q34" s="3">
        <f t="shared" ca="1" si="3"/>
        <v>14</v>
      </c>
      <c r="R34" s="3">
        <f t="shared" ca="1" si="12"/>
        <v>19</v>
      </c>
      <c r="S34" s="3" t="str">
        <f t="shared" ca="1" si="14"/>
        <v>Yes</v>
      </c>
      <c r="T34" s="3" t="str">
        <f t="shared" ca="1" si="14"/>
        <v>Yes</v>
      </c>
      <c r="U34" s="3" t="str">
        <f t="shared" ca="1" si="14"/>
        <v>Yes</v>
      </c>
      <c r="V34" s="3" t="str">
        <f t="shared" ca="1" si="14"/>
        <v>Yes</v>
      </c>
      <c r="W34" s="3" t="str">
        <f t="shared" ca="1" si="14"/>
        <v>Yes</v>
      </c>
      <c r="X34" s="3" t="str">
        <f t="shared" ca="1" si="14"/>
        <v>No</v>
      </c>
      <c r="Y34" s="3" t="str">
        <f t="shared" ca="1" si="14"/>
        <v>No</v>
      </c>
      <c r="Z34" s="3" t="str">
        <f t="shared" ca="1" si="14"/>
        <v>No</v>
      </c>
    </row>
    <row r="35" spans="1:26" x14ac:dyDescent="0.25">
      <c r="A35" s="3" t="s">
        <v>60</v>
      </c>
      <c r="B35" s="3">
        <v>0</v>
      </c>
      <c r="C35" s="3">
        <v>2</v>
      </c>
      <c r="D35" s="3">
        <v>0</v>
      </c>
      <c r="E35" s="3">
        <f t="shared" ca="1" si="0"/>
        <v>4</v>
      </c>
      <c r="F35" s="3">
        <f t="shared" ca="1" si="11"/>
        <v>6</v>
      </c>
      <c r="G35" s="3" t="str">
        <f t="shared" ca="1" si="13"/>
        <v>No</v>
      </c>
      <c r="H35" s="3" t="str">
        <f t="shared" ca="1" si="13"/>
        <v>No</v>
      </c>
      <c r="I35" s="3" t="str">
        <f t="shared" ca="1" si="13"/>
        <v>No</v>
      </c>
      <c r="J35" s="3" t="str">
        <f t="shared" ca="1" si="13"/>
        <v>No</v>
      </c>
      <c r="K35" s="3" t="str">
        <f t="shared" ca="1" si="13"/>
        <v>No</v>
      </c>
      <c r="L35" s="3" t="str">
        <f t="shared" ca="1" si="13"/>
        <v>No</v>
      </c>
      <c r="M35" s="3" t="str">
        <f t="shared" ca="1" si="13"/>
        <v>No</v>
      </c>
      <c r="N35" s="3" t="str">
        <f t="shared" ca="1" si="13"/>
        <v>No</v>
      </c>
      <c r="O35" s="18">
        <v>3</v>
      </c>
      <c r="P35" s="3">
        <v>0</v>
      </c>
      <c r="Q35" s="3">
        <f t="shared" ca="1" si="3"/>
        <v>3</v>
      </c>
      <c r="R35" s="3">
        <f t="shared" ca="1" si="12"/>
        <v>6</v>
      </c>
      <c r="S35" s="3" t="str">
        <f t="shared" ca="1" si="14"/>
        <v>No</v>
      </c>
      <c r="T35" s="3" t="str">
        <f t="shared" ca="1" si="14"/>
        <v>No</v>
      </c>
      <c r="U35" s="3" t="str">
        <f t="shared" ca="1" si="14"/>
        <v>No</v>
      </c>
      <c r="V35" s="3" t="str">
        <f t="shared" ca="1" si="14"/>
        <v>No</v>
      </c>
      <c r="W35" s="3" t="str">
        <f t="shared" ca="1" si="14"/>
        <v>No</v>
      </c>
      <c r="X35" s="3" t="str">
        <f t="shared" ca="1" si="14"/>
        <v>No</v>
      </c>
      <c r="Y35" s="3" t="str">
        <f t="shared" ca="1" si="14"/>
        <v>No</v>
      </c>
      <c r="Z35" s="3" t="str">
        <f t="shared" ca="1" si="14"/>
        <v>No</v>
      </c>
    </row>
    <row r="36" spans="1:26" x14ac:dyDescent="0.25">
      <c r="A36" s="3" t="s">
        <v>35</v>
      </c>
      <c r="B36" s="3">
        <v>1</v>
      </c>
      <c r="C36" s="3">
        <v>2</v>
      </c>
      <c r="D36" s="3">
        <v>0</v>
      </c>
      <c r="E36" s="3">
        <f t="shared" ca="1" si="0"/>
        <v>20</v>
      </c>
      <c r="F36" s="3">
        <f t="shared" ca="1" si="11"/>
        <v>23</v>
      </c>
      <c r="G36" s="3" t="str">
        <f t="shared" ca="1" si="13"/>
        <v>Yes</v>
      </c>
      <c r="H36" s="3" t="str">
        <f t="shared" ca="1" si="13"/>
        <v>Yes</v>
      </c>
      <c r="I36" s="3" t="str">
        <f t="shared" ca="1" si="13"/>
        <v>Yes</v>
      </c>
      <c r="J36" s="3" t="str">
        <f t="shared" ca="1" si="13"/>
        <v>Yes</v>
      </c>
      <c r="K36" s="3" t="str">
        <f t="shared" ca="1" si="13"/>
        <v>Yes</v>
      </c>
      <c r="L36" s="3" t="str">
        <f t="shared" ca="1" si="13"/>
        <v>Yes</v>
      </c>
      <c r="M36" s="3" t="str">
        <f t="shared" ca="1" si="13"/>
        <v>No</v>
      </c>
      <c r="N36" s="3" t="str">
        <f t="shared" ca="1" si="13"/>
        <v>No</v>
      </c>
      <c r="O36" s="18">
        <v>3</v>
      </c>
      <c r="P36" s="3">
        <v>0</v>
      </c>
      <c r="Q36" s="3">
        <f t="shared" ca="1" si="3"/>
        <v>7</v>
      </c>
      <c r="R36" s="3">
        <f t="shared" ca="1" si="12"/>
        <v>11</v>
      </c>
      <c r="S36" s="3" t="str">
        <f t="shared" ca="1" si="14"/>
        <v>Yes</v>
      </c>
      <c r="T36" s="3" t="str">
        <f t="shared" ca="1" si="14"/>
        <v>No</v>
      </c>
      <c r="U36" s="3" t="str">
        <f t="shared" ca="1" si="14"/>
        <v>No</v>
      </c>
      <c r="V36" s="3" t="str">
        <f t="shared" ca="1" si="14"/>
        <v>No</v>
      </c>
      <c r="W36" s="3" t="str">
        <f t="shared" ca="1" si="14"/>
        <v>No</v>
      </c>
      <c r="X36" s="3" t="str">
        <f t="shared" ca="1" si="14"/>
        <v>No</v>
      </c>
      <c r="Y36" s="3" t="str">
        <f t="shared" ca="1" si="14"/>
        <v>No</v>
      </c>
      <c r="Z36" s="3" t="str">
        <f t="shared" ca="1" si="14"/>
        <v>No</v>
      </c>
    </row>
    <row r="37" spans="1:26" x14ac:dyDescent="0.25">
      <c r="A37" s="3" t="s">
        <v>61</v>
      </c>
      <c r="B37" s="3">
        <v>0</v>
      </c>
      <c r="C37" s="3">
        <v>2</v>
      </c>
      <c r="D37" s="3">
        <v>0</v>
      </c>
      <c r="E37" s="3">
        <f t="shared" ca="1" si="0"/>
        <v>20</v>
      </c>
      <c r="F37" s="3">
        <f t="shared" ca="1" si="11"/>
        <v>22</v>
      </c>
      <c r="G37" s="3" t="str">
        <f t="shared" ca="1" si="13"/>
        <v>Yes</v>
      </c>
      <c r="H37" s="3" t="str">
        <f t="shared" ca="1" si="13"/>
        <v>Yes</v>
      </c>
      <c r="I37" s="3" t="str">
        <f t="shared" ca="1" si="13"/>
        <v>Yes</v>
      </c>
      <c r="J37" s="3" t="str">
        <f t="shared" ca="1" si="13"/>
        <v>Yes</v>
      </c>
      <c r="K37" s="3" t="str">
        <f t="shared" ca="1" si="13"/>
        <v>Yes</v>
      </c>
      <c r="L37" s="3" t="str">
        <f t="shared" ca="1" si="13"/>
        <v>Yes</v>
      </c>
      <c r="M37" s="3" t="str">
        <f t="shared" ca="1" si="13"/>
        <v>No</v>
      </c>
      <c r="N37" s="3" t="str">
        <f t="shared" ca="1" si="13"/>
        <v>No</v>
      </c>
      <c r="O37" s="18">
        <v>3</v>
      </c>
      <c r="P37" s="3">
        <v>0</v>
      </c>
      <c r="Q37" s="3">
        <f t="shared" ca="1" si="3"/>
        <v>15</v>
      </c>
      <c r="R37" s="3">
        <f t="shared" ca="1" si="12"/>
        <v>18</v>
      </c>
      <c r="S37" s="3" t="str">
        <f t="shared" ca="1" si="14"/>
        <v>Yes</v>
      </c>
      <c r="T37" s="3" t="str">
        <f t="shared" ca="1" si="14"/>
        <v>Yes</v>
      </c>
      <c r="U37" s="3" t="str">
        <f t="shared" ca="1" si="14"/>
        <v>Yes</v>
      </c>
      <c r="V37" s="3" t="str">
        <f t="shared" ca="1" si="14"/>
        <v>Yes</v>
      </c>
      <c r="W37" s="3" t="str">
        <f t="shared" ca="1" si="14"/>
        <v>Yes</v>
      </c>
      <c r="X37" s="3" t="str">
        <f t="shared" ca="1" si="14"/>
        <v>No</v>
      </c>
      <c r="Y37" s="3" t="str">
        <f t="shared" ca="1" si="14"/>
        <v>No</v>
      </c>
      <c r="Z37" s="3" t="str">
        <f t="shared" ca="1" si="14"/>
        <v>No</v>
      </c>
    </row>
    <row r="38" spans="1:26" x14ac:dyDescent="0.25">
      <c r="A38" s="3" t="s">
        <v>153</v>
      </c>
      <c r="B38" s="3">
        <v>15</v>
      </c>
      <c r="C38" s="3">
        <v>0</v>
      </c>
      <c r="D38" s="3">
        <v>0</v>
      </c>
      <c r="E38" s="3">
        <f t="shared" ca="1" si="0"/>
        <v>1</v>
      </c>
      <c r="F38" s="3">
        <f t="shared" ref="F38:F39" ca="1" si="15">SUM(B38:E38)</f>
        <v>16</v>
      </c>
      <c r="G38" s="3" t="str">
        <f t="shared" ca="1" si="13"/>
        <v>Yes</v>
      </c>
      <c r="H38" s="3" t="str">
        <f t="shared" ca="1" si="13"/>
        <v>Yes</v>
      </c>
      <c r="I38" s="3" t="str">
        <f t="shared" ca="1" si="13"/>
        <v>Yes</v>
      </c>
      <c r="J38" s="3" t="str">
        <f t="shared" ca="1" si="13"/>
        <v>Yes</v>
      </c>
      <c r="K38" s="3" t="str">
        <f t="shared" ca="1" si="13"/>
        <v>No</v>
      </c>
      <c r="L38" s="3" t="str">
        <f t="shared" ca="1" si="13"/>
        <v>No</v>
      </c>
      <c r="M38" s="3" t="str">
        <f t="shared" ca="1" si="13"/>
        <v>No</v>
      </c>
      <c r="N38" s="3" t="str">
        <f t="shared" ca="1" si="13"/>
        <v>No</v>
      </c>
      <c r="O38" s="20"/>
      <c r="P38" s="22"/>
      <c r="Q38" s="3">
        <f t="shared" ca="1" si="3"/>
        <v>17</v>
      </c>
      <c r="R38" s="3">
        <f t="shared" ref="R38:R39" ca="1" si="16">SUM(B38,O38:Q38)</f>
        <v>32</v>
      </c>
      <c r="S38" s="3" t="str">
        <f t="shared" ca="1" si="14"/>
        <v>Yes</v>
      </c>
      <c r="T38" s="3" t="str">
        <f t="shared" ca="1" si="14"/>
        <v>Yes</v>
      </c>
      <c r="U38" s="3" t="str">
        <f t="shared" ca="1" si="14"/>
        <v>Yes</v>
      </c>
      <c r="V38" s="3" t="str">
        <f t="shared" ca="1" si="14"/>
        <v>Yes</v>
      </c>
      <c r="W38" s="3" t="str">
        <f t="shared" ca="1" si="14"/>
        <v>Yes</v>
      </c>
      <c r="X38" s="3" t="str">
        <f t="shared" ca="1" si="14"/>
        <v>Yes</v>
      </c>
      <c r="Y38" s="3" t="str">
        <f t="shared" ca="1" si="14"/>
        <v>Yes</v>
      </c>
      <c r="Z38" s="3" t="str">
        <f t="shared" ca="1" si="14"/>
        <v>Yes</v>
      </c>
    </row>
    <row r="39" spans="1:26" x14ac:dyDescent="0.25">
      <c r="A39" s="3" t="s">
        <v>154</v>
      </c>
      <c r="B39" s="3">
        <v>11</v>
      </c>
      <c r="C39" s="3">
        <v>1</v>
      </c>
      <c r="D39" s="3">
        <v>0</v>
      </c>
      <c r="E39" s="3">
        <f t="shared" ca="1" si="0"/>
        <v>17</v>
      </c>
      <c r="F39" s="3">
        <f t="shared" ca="1" si="15"/>
        <v>29</v>
      </c>
      <c r="G39" s="3" t="str">
        <f t="shared" ref="G39:N39" ca="1" si="17">IF($F39&gt;G$2-1,"Yes","No")</f>
        <v>Yes</v>
      </c>
      <c r="H39" s="3" t="str">
        <f t="shared" ca="1" si="17"/>
        <v>Yes</v>
      </c>
      <c r="I39" s="3" t="str">
        <f t="shared" ca="1" si="17"/>
        <v>Yes</v>
      </c>
      <c r="J39" s="3" t="str">
        <f t="shared" ca="1" si="17"/>
        <v>Yes</v>
      </c>
      <c r="K39" s="3" t="str">
        <f t="shared" ca="1" si="17"/>
        <v>Yes</v>
      </c>
      <c r="L39" s="3" t="str">
        <f t="shared" ca="1" si="17"/>
        <v>Yes</v>
      </c>
      <c r="M39" s="3" t="str">
        <f t="shared" ca="1" si="17"/>
        <v>Yes</v>
      </c>
      <c r="N39" s="3" t="str">
        <f t="shared" ca="1" si="17"/>
        <v>Yes</v>
      </c>
      <c r="O39" s="18">
        <v>0</v>
      </c>
      <c r="P39" s="3">
        <v>0</v>
      </c>
      <c r="Q39" s="3">
        <f t="shared" ca="1" si="3"/>
        <v>1</v>
      </c>
      <c r="R39" s="3">
        <f t="shared" ca="1" si="16"/>
        <v>12</v>
      </c>
      <c r="S39" s="3" t="str">
        <f t="shared" ca="1" si="14"/>
        <v>Yes</v>
      </c>
      <c r="T39" s="3" t="str">
        <f t="shared" ca="1" si="14"/>
        <v>Yes</v>
      </c>
      <c r="U39" s="3" t="str">
        <f t="shared" ca="1" si="14"/>
        <v>No</v>
      </c>
      <c r="V39" s="3" t="str">
        <f t="shared" ca="1" si="14"/>
        <v>No</v>
      </c>
      <c r="W39" s="3" t="str">
        <f t="shared" ca="1" si="14"/>
        <v>No</v>
      </c>
      <c r="X39" s="3" t="str">
        <f t="shared" ca="1" si="14"/>
        <v>No</v>
      </c>
      <c r="Y39" s="3" t="str">
        <f t="shared" ca="1" si="14"/>
        <v>No</v>
      </c>
      <c r="Z39" s="3" t="str">
        <f t="shared" ref="Z39" ca="1" si="18">IF($R39&gt;Z$2-1,"Yes","No")</f>
        <v>No</v>
      </c>
    </row>
    <row r="40" spans="1:26" x14ac:dyDescent="0.25">
      <c r="A40" s="3" t="s">
        <v>128</v>
      </c>
      <c r="B40" s="3">
        <v>4</v>
      </c>
      <c r="C40" s="3">
        <v>0</v>
      </c>
      <c r="D40" s="3">
        <v>0</v>
      </c>
      <c r="E40" s="3">
        <f t="shared" ca="1" si="0"/>
        <v>18</v>
      </c>
      <c r="F40" s="3">
        <f t="shared" ref="F40:F90" ca="1" si="19">SUM(B40:E40)</f>
        <v>22</v>
      </c>
      <c r="G40" s="3" t="str">
        <f t="shared" ca="1" si="13"/>
        <v>Yes</v>
      </c>
      <c r="H40" s="3" t="str">
        <f t="shared" ca="1" si="13"/>
        <v>Yes</v>
      </c>
      <c r="I40" s="3" t="str">
        <f t="shared" ca="1" si="13"/>
        <v>Yes</v>
      </c>
      <c r="J40" s="3" t="str">
        <f t="shared" ca="1" si="13"/>
        <v>Yes</v>
      </c>
      <c r="K40" s="3" t="str">
        <f t="shared" ca="1" si="13"/>
        <v>Yes</v>
      </c>
      <c r="L40" s="3" t="str">
        <f t="shared" ca="1" si="13"/>
        <v>Yes</v>
      </c>
      <c r="M40" s="3" t="str">
        <f t="shared" ca="1" si="13"/>
        <v>No</v>
      </c>
      <c r="N40" s="3" t="str">
        <f t="shared" ref="G40:N72" ca="1" si="20">IF($F40&gt;N$2-1,"Yes","No")</f>
        <v>No</v>
      </c>
      <c r="O40" s="18">
        <v>0</v>
      </c>
      <c r="P40" s="3">
        <v>0</v>
      </c>
      <c r="Q40" s="3">
        <f t="shared" ca="1" si="3"/>
        <v>13</v>
      </c>
      <c r="R40" s="3">
        <f t="shared" ref="R40:R90" ca="1" si="21">SUM(B40,O40:Q40)</f>
        <v>17</v>
      </c>
      <c r="S40" s="3" t="str">
        <f t="shared" ca="1" si="14"/>
        <v>Yes</v>
      </c>
      <c r="T40" s="3" t="str">
        <f t="shared" ca="1" si="14"/>
        <v>Yes</v>
      </c>
      <c r="U40" s="3" t="str">
        <f t="shared" ca="1" si="14"/>
        <v>Yes</v>
      </c>
      <c r="V40" s="3" t="str">
        <f t="shared" ca="1" si="14"/>
        <v>Yes</v>
      </c>
      <c r="W40" s="3" t="str">
        <f t="shared" ca="1" si="14"/>
        <v>No</v>
      </c>
      <c r="X40" s="3" t="str">
        <f t="shared" ca="1" si="14"/>
        <v>No</v>
      </c>
      <c r="Y40" s="3" t="str">
        <f t="shared" ca="1" si="14"/>
        <v>No</v>
      </c>
      <c r="Z40" s="3" t="str">
        <f t="shared" ca="1" si="14"/>
        <v>No</v>
      </c>
    </row>
    <row r="41" spans="1:26" x14ac:dyDescent="0.25">
      <c r="A41" s="3" t="s">
        <v>129</v>
      </c>
      <c r="B41" s="3">
        <v>2</v>
      </c>
      <c r="C41" s="3">
        <v>-2</v>
      </c>
      <c r="D41" s="3">
        <v>0</v>
      </c>
      <c r="E41" s="3">
        <f t="shared" ca="1" si="0"/>
        <v>20</v>
      </c>
      <c r="F41" s="3">
        <f t="shared" ca="1" si="19"/>
        <v>20</v>
      </c>
      <c r="G41" s="3" t="str">
        <f t="shared" ca="1" si="20"/>
        <v>Yes</v>
      </c>
      <c r="H41" s="3" t="str">
        <f t="shared" ca="1" si="20"/>
        <v>Yes</v>
      </c>
      <c r="I41" s="3" t="str">
        <f t="shared" ca="1" si="20"/>
        <v>Yes</v>
      </c>
      <c r="J41" s="3" t="str">
        <f t="shared" ca="1" si="20"/>
        <v>Yes</v>
      </c>
      <c r="K41" s="3" t="str">
        <f t="shared" ca="1" si="20"/>
        <v>Yes</v>
      </c>
      <c r="L41" s="3" t="str">
        <f t="shared" ca="1" si="20"/>
        <v>Yes</v>
      </c>
      <c r="M41" s="3" t="str">
        <f t="shared" ca="1" si="20"/>
        <v>No</v>
      </c>
      <c r="N41" s="3" t="str">
        <f t="shared" ca="1" si="20"/>
        <v>No</v>
      </c>
      <c r="O41" s="18">
        <v>1</v>
      </c>
      <c r="P41" s="3">
        <v>0</v>
      </c>
      <c r="Q41" s="3">
        <f t="shared" ca="1" si="3"/>
        <v>19</v>
      </c>
      <c r="R41" s="3">
        <f t="shared" ca="1" si="21"/>
        <v>22</v>
      </c>
      <c r="S41" s="3" t="str">
        <f t="shared" ref="S41:Z72" ca="1" si="22">IF($R41&gt;S$2-1,"Yes","No")</f>
        <v>Yes</v>
      </c>
      <c r="T41" s="3" t="str">
        <f t="shared" ca="1" si="22"/>
        <v>Yes</v>
      </c>
      <c r="U41" s="3" t="str">
        <f t="shared" ca="1" si="22"/>
        <v>Yes</v>
      </c>
      <c r="V41" s="3" t="str">
        <f t="shared" ca="1" si="22"/>
        <v>Yes</v>
      </c>
      <c r="W41" s="3" t="str">
        <f t="shared" ca="1" si="22"/>
        <v>Yes</v>
      </c>
      <c r="X41" s="3" t="str">
        <f t="shared" ca="1" si="22"/>
        <v>Yes</v>
      </c>
      <c r="Y41" s="3" t="str">
        <f t="shared" ca="1" si="22"/>
        <v>No</v>
      </c>
      <c r="Z41" s="3" t="str">
        <f t="shared" ca="1" si="22"/>
        <v>No</v>
      </c>
    </row>
    <row r="42" spans="1:26" x14ac:dyDescent="0.25">
      <c r="A42" s="3" t="s">
        <v>86</v>
      </c>
      <c r="B42" s="3">
        <v>0</v>
      </c>
      <c r="C42" s="3" t="s">
        <v>143</v>
      </c>
      <c r="D42" s="3">
        <v>0</v>
      </c>
      <c r="E42" s="3">
        <f t="shared" ca="1" si="0"/>
        <v>14</v>
      </c>
      <c r="F42" s="3">
        <f t="shared" ca="1" si="19"/>
        <v>14</v>
      </c>
      <c r="G42" s="3" t="str">
        <f t="shared" ca="1" si="20"/>
        <v>Yes</v>
      </c>
      <c r="H42" s="3" t="str">
        <f t="shared" ca="1" si="20"/>
        <v>Yes</v>
      </c>
      <c r="I42" s="3" t="str">
        <f t="shared" ca="1" si="20"/>
        <v>Yes</v>
      </c>
      <c r="J42" s="3" t="str">
        <f t="shared" ca="1" si="20"/>
        <v>No</v>
      </c>
      <c r="K42" s="3" t="str">
        <f t="shared" ca="1" si="20"/>
        <v>No</v>
      </c>
      <c r="L42" s="3" t="str">
        <f t="shared" ca="1" si="20"/>
        <v>No</v>
      </c>
      <c r="M42" s="3" t="str">
        <f t="shared" ca="1" si="20"/>
        <v>No</v>
      </c>
      <c r="N42" s="3" t="str">
        <f t="shared" ca="1" si="20"/>
        <v>No</v>
      </c>
      <c r="O42" s="18">
        <v>4</v>
      </c>
      <c r="P42" s="3">
        <v>0</v>
      </c>
      <c r="Q42" s="3">
        <f t="shared" ca="1" si="3"/>
        <v>12</v>
      </c>
      <c r="R42" s="3">
        <f t="shared" ca="1" si="21"/>
        <v>16</v>
      </c>
      <c r="S42" s="3" t="str">
        <f t="shared" ca="1" si="22"/>
        <v>Yes</v>
      </c>
      <c r="T42" s="3" t="str">
        <f t="shared" ca="1" si="22"/>
        <v>Yes</v>
      </c>
      <c r="U42" s="3" t="str">
        <f t="shared" ca="1" si="22"/>
        <v>Yes</v>
      </c>
      <c r="V42" s="3" t="str">
        <f t="shared" ca="1" si="22"/>
        <v>Yes</v>
      </c>
      <c r="W42" s="3" t="str">
        <f t="shared" ca="1" si="22"/>
        <v>No</v>
      </c>
      <c r="X42" s="3" t="str">
        <f t="shared" ca="1" si="22"/>
        <v>No</v>
      </c>
      <c r="Y42" s="3" t="str">
        <f t="shared" ca="1" si="22"/>
        <v>No</v>
      </c>
      <c r="Z42" s="3" t="str">
        <f t="shared" ca="1" si="22"/>
        <v>No</v>
      </c>
    </row>
    <row r="43" spans="1:26" x14ac:dyDescent="0.25">
      <c r="A43" s="3" t="s">
        <v>130</v>
      </c>
      <c r="B43" s="3">
        <v>4</v>
      </c>
      <c r="C43" s="3">
        <v>2</v>
      </c>
      <c r="D43" s="3">
        <v>0</v>
      </c>
      <c r="E43" s="3">
        <f t="shared" ca="1" si="0"/>
        <v>12</v>
      </c>
      <c r="F43" s="3">
        <f t="shared" ca="1" si="19"/>
        <v>18</v>
      </c>
      <c r="G43" s="3" t="str">
        <f t="shared" ca="1" si="20"/>
        <v>Yes</v>
      </c>
      <c r="H43" s="3" t="str">
        <f t="shared" ca="1" si="20"/>
        <v>Yes</v>
      </c>
      <c r="I43" s="3" t="str">
        <f t="shared" ca="1" si="20"/>
        <v>Yes</v>
      </c>
      <c r="J43" s="3" t="str">
        <f t="shared" ca="1" si="20"/>
        <v>Yes</v>
      </c>
      <c r="K43" s="3" t="str">
        <f t="shared" ca="1" si="20"/>
        <v>Yes</v>
      </c>
      <c r="L43" s="3" t="str">
        <f t="shared" ca="1" si="20"/>
        <v>No</v>
      </c>
      <c r="M43" s="3" t="str">
        <f t="shared" ca="1" si="20"/>
        <v>No</v>
      </c>
      <c r="N43" s="3" t="str">
        <f t="shared" ca="1" si="20"/>
        <v>No</v>
      </c>
      <c r="O43" s="18">
        <v>2</v>
      </c>
      <c r="P43" s="3">
        <v>0</v>
      </c>
      <c r="Q43" s="3">
        <f t="shared" ca="1" si="3"/>
        <v>8</v>
      </c>
      <c r="R43" s="3">
        <f t="shared" ca="1" si="21"/>
        <v>14</v>
      </c>
      <c r="S43" s="3" t="str">
        <f t="shared" ca="1" si="22"/>
        <v>Yes</v>
      </c>
      <c r="T43" s="3" t="str">
        <f t="shared" ca="1" si="22"/>
        <v>Yes</v>
      </c>
      <c r="U43" s="3" t="str">
        <f t="shared" ca="1" si="22"/>
        <v>Yes</v>
      </c>
      <c r="V43" s="3" t="str">
        <f t="shared" ca="1" si="22"/>
        <v>No</v>
      </c>
      <c r="W43" s="3" t="str">
        <f t="shared" ca="1" si="22"/>
        <v>No</v>
      </c>
      <c r="X43" s="3" t="str">
        <f t="shared" ca="1" si="22"/>
        <v>No</v>
      </c>
      <c r="Y43" s="3" t="str">
        <f t="shared" ca="1" si="22"/>
        <v>No</v>
      </c>
      <c r="Z43" s="3" t="str">
        <f t="shared" ca="1" si="22"/>
        <v>No</v>
      </c>
    </row>
    <row r="44" spans="1:26" x14ac:dyDescent="0.25">
      <c r="A44" s="3" t="s">
        <v>87</v>
      </c>
      <c r="B44" s="3">
        <v>11</v>
      </c>
      <c r="C44" s="3">
        <v>0</v>
      </c>
      <c r="D44" s="3">
        <v>0</v>
      </c>
      <c r="E44" s="3">
        <f t="shared" ca="1" si="0"/>
        <v>15</v>
      </c>
      <c r="F44" s="3">
        <f t="shared" ca="1" si="19"/>
        <v>26</v>
      </c>
      <c r="G44" s="3" t="str">
        <f t="shared" ca="1" si="20"/>
        <v>Yes</v>
      </c>
      <c r="H44" s="3" t="str">
        <f t="shared" ca="1" si="20"/>
        <v>Yes</v>
      </c>
      <c r="I44" s="3" t="str">
        <f t="shared" ca="1" si="20"/>
        <v>Yes</v>
      </c>
      <c r="J44" s="3" t="str">
        <f t="shared" ca="1" si="20"/>
        <v>Yes</v>
      </c>
      <c r="K44" s="3" t="str">
        <f t="shared" ca="1" si="20"/>
        <v>Yes</v>
      </c>
      <c r="L44" s="3" t="str">
        <f t="shared" ca="1" si="20"/>
        <v>Yes</v>
      </c>
      <c r="M44" s="3" t="str">
        <f t="shared" ca="1" si="20"/>
        <v>Yes</v>
      </c>
      <c r="N44" s="3" t="str">
        <f t="shared" ca="1" si="20"/>
        <v>No</v>
      </c>
      <c r="O44" s="18">
        <v>1</v>
      </c>
      <c r="P44" s="3">
        <v>0</v>
      </c>
      <c r="Q44" s="3">
        <f t="shared" ca="1" si="3"/>
        <v>17</v>
      </c>
      <c r="R44" s="3">
        <f t="shared" ca="1" si="21"/>
        <v>29</v>
      </c>
      <c r="S44" s="3" t="str">
        <f t="shared" ca="1" si="22"/>
        <v>Yes</v>
      </c>
      <c r="T44" s="3" t="str">
        <f t="shared" ca="1" si="22"/>
        <v>Yes</v>
      </c>
      <c r="U44" s="3" t="str">
        <f t="shared" ca="1" si="22"/>
        <v>Yes</v>
      </c>
      <c r="V44" s="3" t="str">
        <f t="shared" ca="1" si="22"/>
        <v>Yes</v>
      </c>
      <c r="W44" s="3" t="str">
        <f t="shared" ca="1" si="22"/>
        <v>Yes</v>
      </c>
      <c r="X44" s="3" t="str">
        <f t="shared" ca="1" si="22"/>
        <v>Yes</v>
      </c>
      <c r="Y44" s="3" t="str">
        <f t="shared" ca="1" si="22"/>
        <v>Yes</v>
      </c>
      <c r="Z44" s="3" t="str">
        <f t="shared" ca="1" si="22"/>
        <v>Yes</v>
      </c>
    </row>
    <row r="45" spans="1:26" x14ac:dyDescent="0.25">
      <c r="A45" s="3" t="s">
        <v>131</v>
      </c>
      <c r="B45" s="3">
        <v>1</v>
      </c>
      <c r="C45" s="3">
        <v>5</v>
      </c>
      <c r="D45" s="3">
        <v>0</v>
      </c>
      <c r="E45" s="3">
        <f t="shared" ca="1" si="0"/>
        <v>20</v>
      </c>
      <c r="F45" s="3">
        <f t="shared" ca="1" si="19"/>
        <v>26</v>
      </c>
      <c r="G45" s="3" t="str">
        <f t="shared" ca="1" si="20"/>
        <v>Yes</v>
      </c>
      <c r="H45" s="3" t="str">
        <f t="shared" ca="1" si="20"/>
        <v>Yes</v>
      </c>
      <c r="I45" s="3" t="str">
        <f t="shared" ca="1" si="20"/>
        <v>Yes</v>
      </c>
      <c r="J45" s="3" t="str">
        <f t="shared" ca="1" si="20"/>
        <v>Yes</v>
      </c>
      <c r="K45" s="3" t="str">
        <f t="shared" ca="1" si="20"/>
        <v>Yes</v>
      </c>
      <c r="L45" s="3" t="str">
        <f t="shared" ca="1" si="20"/>
        <v>Yes</v>
      </c>
      <c r="M45" s="3" t="str">
        <f t="shared" ca="1" si="20"/>
        <v>Yes</v>
      </c>
      <c r="N45" s="3" t="str">
        <f t="shared" ca="1" si="20"/>
        <v>No</v>
      </c>
      <c r="O45" s="18">
        <v>0</v>
      </c>
      <c r="P45" s="3">
        <v>0</v>
      </c>
      <c r="Q45" s="3">
        <f t="shared" ca="1" si="3"/>
        <v>11</v>
      </c>
      <c r="R45" s="3">
        <f t="shared" ca="1" si="21"/>
        <v>12</v>
      </c>
      <c r="S45" s="3" t="str">
        <f t="shared" ca="1" si="22"/>
        <v>Yes</v>
      </c>
      <c r="T45" s="3" t="str">
        <f t="shared" ca="1" si="22"/>
        <v>Yes</v>
      </c>
      <c r="U45" s="3" t="str">
        <f t="shared" ca="1" si="22"/>
        <v>No</v>
      </c>
      <c r="V45" s="3" t="str">
        <f t="shared" ca="1" si="22"/>
        <v>No</v>
      </c>
      <c r="W45" s="3" t="str">
        <f t="shared" ca="1" si="22"/>
        <v>No</v>
      </c>
      <c r="X45" s="3" t="str">
        <f t="shared" ca="1" si="22"/>
        <v>No</v>
      </c>
      <c r="Y45" s="3" t="str">
        <f t="shared" ca="1" si="22"/>
        <v>No</v>
      </c>
      <c r="Z45" s="3" t="str">
        <f t="shared" ca="1" si="22"/>
        <v>No</v>
      </c>
    </row>
    <row r="46" spans="1:26" x14ac:dyDescent="0.25">
      <c r="A46" s="3" t="s">
        <v>88</v>
      </c>
      <c r="B46" s="3">
        <v>3</v>
      </c>
      <c r="C46" s="3">
        <v>1</v>
      </c>
      <c r="D46" s="3">
        <v>0</v>
      </c>
      <c r="E46" s="3">
        <f t="shared" ca="1" si="0"/>
        <v>15</v>
      </c>
      <c r="F46" s="3">
        <f t="shared" ca="1" si="19"/>
        <v>19</v>
      </c>
      <c r="G46" s="3" t="str">
        <f t="shared" ca="1" si="20"/>
        <v>Yes</v>
      </c>
      <c r="H46" s="3" t="str">
        <f t="shared" ca="1" si="20"/>
        <v>Yes</v>
      </c>
      <c r="I46" s="3" t="str">
        <f t="shared" ca="1" si="20"/>
        <v>Yes</v>
      </c>
      <c r="J46" s="3" t="str">
        <f t="shared" ca="1" si="20"/>
        <v>Yes</v>
      </c>
      <c r="K46" s="3" t="str">
        <f t="shared" ca="1" si="20"/>
        <v>Yes</v>
      </c>
      <c r="L46" s="3" t="str">
        <f t="shared" ca="1" si="20"/>
        <v>No</v>
      </c>
      <c r="M46" s="3" t="str">
        <f t="shared" ca="1" si="20"/>
        <v>No</v>
      </c>
      <c r="N46" s="3" t="str">
        <f t="shared" ca="1" si="20"/>
        <v>No</v>
      </c>
      <c r="O46" s="18">
        <v>-2</v>
      </c>
      <c r="P46" s="3">
        <v>0</v>
      </c>
      <c r="Q46" s="3">
        <f t="shared" ca="1" si="3"/>
        <v>4</v>
      </c>
      <c r="R46" s="3">
        <f t="shared" ca="1" si="21"/>
        <v>5</v>
      </c>
      <c r="S46" s="3" t="str">
        <f t="shared" ca="1" si="22"/>
        <v>No</v>
      </c>
      <c r="T46" s="3" t="str">
        <f t="shared" ca="1" si="22"/>
        <v>No</v>
      </c>
      <c r="U46" s="3" t="str">
        <f t="shared" ca="1" si="22"/>
        <v>No</v>
      </c>
      <c r="V46" s="3" t="str">
        <f t="shared" ca="1" si="22"/>
        <v>No</v>
      </c>
      <c r="W46" s="3" t="str">
        <f t="shared" ca="1" si="22"/>
        <v>No</v>
      </c>
      <c r="X46" s="3" t="str">
        <f t="shared" ca="1" si="22"/>
        <v>No</v>
      </c>
      <c r="Y46" s="3" t="str">
        <f t="shared" ca="1" si="22"/>
        <v>No</v>
      </c>
      <c r="Z46" s="3" t="str">
        <f t="shared" ca="1" si="22"/>
        <v>No</v>
      </c>
    </row>
    <row r="47" spans="1:26" x14ac:dyDescent="0.25">
      <c r="A47" s="3" t="s">
        <v>132</v>
      </c>
      <c r="B47" s="3">
        <v>1</v>
      </c>
      <c r="C47" s="3">
        <v>-1</v>
      </c>
      <c r="D47" s="3">
        <v>0</v>
      </c>
      <c r="E47" s="3">
        <f t="shared" ca="1" si="0"/>
        <v>3</v>
      </c>
      <c r="F47" s="3">
        <f t="shared" ca="1" si="19"/>
        <v>3</v>
      </c>
      <c r="G47" s="3" t="str">
        <f t="shared" ca="1" si="20"/>
        <v>No</v>
      </c>
      <c r="H47" s="3" t="str">
        <f t="shared" ca="1" si="20"/>
        <v>No</v>
      </c>
      <c r="I47" s="3" t="str">
        <f t="shared" ca="1" si="20"/>
        <v>No</v>
      </c>
      <c r="J47" s="3" t="str">
        <f t="shared" ca="1" si="20"/>
        <v>No</v>
      </c>
      <c r="K47" s="3" t="str">
        <f t="shared" ca="1" si="20"/>
        <v>No</v>
      </c>
      <c r="L47" s="3" t="str">
        <f t="shared" ca="1" si="20"/>
        <v>No</v>
      </c>
      <c r="M47" s="3" t="str">
        <f t="shared" ca="1" si="20"/>
        <v>No</v>
      </c>
      <c r="N47" s="3" t="str">
        <f t="shared" ca="1" si="20"/>
        <v>No</v>
      </c>
      <c r="O47" s="18">
        <v>2</v>
      </c>
      <c r="P47" s="3">
        <v>0</v>
      </c>
      <c r="Q47" s="3">
        <f t="shared" ca="1" si="3"/>
        <v>13</v>
      </c>
      <c r="R47" s="3">
        <f t="shared" ca="1" si="21"/>
        <v>16</v>
      </c>
      <c r="S47" s="3" t="str">
        <f t="shared" ca="1" si="22"/>
        <v>Yes</v>
      </c>
      <c r="T47" s="3" t="str">
        <f t="shared" ca="1" si="22"/>
        <v>Yes</v>
      </c>
      <c r="U47" s="3" t="str">
        <f t="shared" ca="1" si="22"/>
        <v>Yes</v>
      </c>
      <c r="V47" s="3" t="str">
        <f t="shared" ca="1" si="22"/>
        <v>Yes</v>
      </c>
      <c r="W47" s="3" t="str">
        <f t="shared" ca="1" si="22"/>
        <v>No</v>
      </c>
      <c r="X47" s="3" t="str">
        <f t="shared" ca="1" si="22"/>
        <v>No</v>
      </c>
      <c r="Y47" s="3" t="str">
        <f t="shared" ca="1" si="22"/>
        <v>No</v>
      </c>
      <c r="Z47" s="3" t="str">
        <f t="shared" ca="1" si="22"/>
        <v>No</v>
      </c>
    </row>
    <row r="48" spans="1:26" x14ac:dyDescent="0.25">
      <c r="A48" s="3" t="s">
        <v>133</v>
      </c>
      <c r="B48" s="3">
        <v>2</v>
      </c>
      <c r="C48" s="3">
        <v>1</v>
      </c>
      <c r="D48" s="3">
        <v>0</v>
      </c>
      <c r="E48" s="3">
        <f t="shared" ca="1" si="0"/>
        <v>8</v>
      </c>
      <c r="F48" s="3">
        <f t="shared" ca="1" si="19"/>
        <v>11</v>
      </c>
      <c r="G48" s="3" t="str">
        <f t="shared" ca="1" si="20"/>
        <v>Yes</v>
      </c>
      <c r="H48" s="3" t="str">
        <f t="shared" ca="1" si="20"/>
        <v>No</v>
      </c>
      <c r="I48" s="3" t="str">
        <f t="shared" ca="1" si="20"/>
        <v>No</v>
      </c>
      <c r="J48" s="3" t="str">
        <f t="shared" ca="1" si="20"/>
        <v>No</v>
      </c>
      <c r="K48" s="3" t="str">
        <f t="shared" ca="1" si="20"/>
        <v>No</v>
      </c>
      <c r="L48" s="3" t="str">
        <f t="shared" ca="1" si="20"/>
        <v>No</v>
      </c>
      <c r="M48" s="3" t="str">
        <f t="shared" ca="1" si="20"/>
        <v>No</v>
      </c>
      <c r="N48" s="3" t="str">
        <f t="shared" ca="1" si="20"/>
        <v>No</v>
      </c>
      <c r="O48" s="18">
        <v>2</v>
      </c>
      <c r="P48" s="3">
        <v>0</v>
      </c>
      <c r="Q48" s="3">
        <f t="shared" ca="1" si="3"/>
        <v>4</v>
      </c>
      <c r="R48" s="3">
        <f t="shared" ca="1" si="21"/>
        <v>8</v>
      </c>
      <c r="S48" s="3" t="str">
        <f t="shared" ca="1" si="22"/>
        <v>No</v>
      </c>
      <c r="T48" s="3" t="str">
        <f t="shared" ca="1" si="22"/>
        <v>No</v>
      </c>
      <c r="U48" s="3" t="str">
        <f t="shared" ca="1" si="22"/>
        <v>No</v>
      </c>
      <c r="V48" s="3" t="str">
        <f t="shared" ca="1" si="22"/>
        <v>No</v>
      </c>
      <c r="W48" s="3" t="str">
        <f t="shared" ca="1" si="22"/>
        <v>No</v>
      </c>
      <c r="X48" s="3" t="str">
        <f t="shared" ca="1" si="22"/>
        <v>No</v>
      </c>
      <c r="Y48" s="3" t="str">
        <f t="shared" ca="1" si="22"/>
        <v>No</v>
      </c>
      <c r="Z48" s="3" t="str">
        <f t="shared" ca="1" si="22"/>
        <v>No</v>
      </c>
    </row>
    <row r="49" spans="1:26" x14ac:dyDescent="0.25">
      <c r="A49" s="3" t="s">
        <v>134</v>
      </c>
      <c r="B49" s="3">
        <v>2</v>
      </c>
      <c r="C49" s="3">
        <v>3</v>
      </c>
      <c r="D49" s="3">
        <v>0</v>
      </c>
      <c r="E49" s="3">
        <f t="shared" ca="1" si="0"/>
        <v>5</v>
      </c>
      <c r="F49" s="3">
        <f t="shared" ca="1" si="19"/>
        <v>10</v>
      </c>
      <c r="G49" s="3" t="str">
        <f t="shared" ca="1" si="20"/>
        <v>Yes</v>
      </c>
      <c r="H49" s="3" t="str">
        <f t="shared" ca="1" si="20"/>
        <v>No</v>
      </c>
      <c r="I49" s="3" t="str">
        <f t="shared" ca="1" si="20"/>
        <v>No</v>
      </c>
      <c r="J49" s="3" t="str">
        <f t="shared" ca="1" si="20"/>
        <v>No</v>
      </c>
      <c r="K49" s="3" t="str">
        <f t="shared" ca="1" si="20"/>
        <v>No</v>
      </c>
      <c r="L49" s="3" t="str">
        <f t="shared" ca="1" si="20"/>
        <v>No</v>
      </c>
      <c r="M49" s="3" t="str">
        <f t="shared" ca="1" si="20"/>
        <v>No</v>
      </c>
      <c r="N49" s="3" t="str">
        <f t="shared" ca="1" si="20"/>
        <v>No</v>
      </c>
      <c r="O49" s="18">
        <v>3</v>
      </c>
      <c r="P49" s="3">
        <v>0</v>
      </c>
      <c r="Q49" s="3">
        <f t="shared" ca="1" si="3"/>
        <v>10</v>
      </c>
      <c r="R49" s="3">
        <f t="shared" ca="1" si="21"/>
        <v>15</v>
      </c>
      <c r="S49" s="3" t="str">
        <f t="shared" ca="1" si="22"/>
        <v>Yes</v>
      </c>
      <c r="T49" s="3" t="str">
        <f t="shared" ca="1" si="22"/>
        <v>Yes</v>
      </c>
      <c r="U49" s="3" t="str">
        <f t="shared" ca="1" si="22"/>
        <v>Yes</v>
      </c>
      <c r="V49" s="3" t="str">
        <f t="shared" ca="1" si="22"/>
        <v>No</v>
      </c>
      <c r="W49" s="3" t="str">
        <f t="shared" ca="1" si="22"/>
        <v>No</v>
      </c>
      <c r="X49" s="3" t="str">
        <f t="shared" ca="1" si="22"/>
        <v>No</v>
      </c>
      <c r="Y49" s="3" t="str">
        <f t="shared" ca="1" si="22"/>
        <v>No</v>
      </c>
      <c r="Z49" s="3" t="str">
        <f t="shared" ca="1" si="22"/>
        <v>No</v>
      </c>
    </row>
    <row r="50" spans="1:26" x14ac:dyDescent="0.25">
      <c r="A50" s="3" t="s">
        <v>135</v>
      </c>
      <c r="B50" s="3">
        <v>0</v>
      </c>
      <c r="C50" s="3">
        <v>0</v>
      </c>
      <c r="D50" s="3">
        <v>0</v>
      </c>
      <c r="E50" s="3">
        <f t="shared" ca="1" si="0"/>
        <v>16</v>
      </c>
      <c r="F50" s="3">
        <f t="shared" ca="1" si="19"/>
        <v>16</v>
      </c>
      <c r="G50" s="3" t="str">
        <f t="shared" ca="1" si="20"/>
        <v>Yes</v>
      </c>
      <c r="H50" s="3" t="str">
        <f t="shared" ca="1" si="20"/>
        <v>Yes</v>
      </c>
      <c r="I50" s="3" t="str">
        <f t="shared" ca="1" si="20"/>
        <v>Yes</v>
      </c>
      <c r="J50" s="3" t="str">
        <f t="shared" ca="1" si="20"/>
        <v>Yes</v>
      </c>
      <c r="K50" s="3" t="str">
        <f t="shared" ca="1" si="20"/>
        <v>No</v>
      </c>
      <c r="L50" s="3" t="str">
        <f t="shared" ca="1" si="20"/>
        <v>No</v>
      </c>
      <c r="M50" s="3" t="str">
        <f t="shared" ca="1" si="20"/>
        <v>No</v>
      </c>
      <c r="N50" s="3" t="str">
        <f t="shared" ca="1" si="20"/>
        <v>No</v>
      </c>
      <c r="O50" s="18">
        <v>1</v>
      </c>
      <c r="P50" s="3">
        <v>0</v>
      </c>
      <c r="Q50" s="3">
        <f t="shared" ca="1" si="3"/>
        <v>12</v>
      </c>
      <c r="R50" s="3">
        <f t="shared" ca="1" si="21"/>
        <v>13</v>
      </c>
      <c r="S50" s="3" t="str">
        <f t="shared" ca="1" si="22"/>
        <v>Yes</v>
      </c>
      <c r="T50" s="3" t="str">
        <f t="shared" ca="1" si="22"/>
        <v>Yes</v>
      </c>
      <c r="U50" s="3" t="str">
        <f t="shared" ca="1" si="22"/>
        <v>No</v>
      </c>
      <c r="V50" s="3" t="str">
        <f t="shared" ca="1" si="22"/>
        <v>No</v>
      </c>
      <c r="W50" s="3" t="str">
        <f t="shared" ca="1" si="22"/>
        <v>No</v>
      </c>
      <c r="X50" s="3" t="str">
        <f t="shared" ca="1" si="22"/>
        <v>No</v>
      </c>
      <c r="Y50" s="3" t="str">
        <f t="shared" ca="1" si="22"/>
        <v>No</v>
      </c>
      <c r="Z50" s="3" t="str">
        <f t="shared" ca="1" si="22"/>
        <v>No</v>
      </c>
    </row>
    <row r="51" spans="1:26" x14ac:dyDescent="0.25">
      <c r="A51" s="3" t="s">
        <v>136</v>
      </c>
      <c r="B51" s="3">
        <v>3</v>
      </c>
      <c r="C51" s="3">
        <v>0</v>
      </c>
      <c r="D51" s="3">
        <v>0</v>
      </c>
      <c r="E51" s="3">
        <f t="shared" ca="1" si="0"/>
        <v>12</v>
      </c>
      <c r="F51" s="3">
        <f t="shared" ca="1" si="19"/>
        <v>15</v>
      </c>
      <c r="G51" s="3" t="str">
        <f t="shared" ca="1" si="20"/>
        <v>Yes</v>
      </c>
      <c r="H51" s="3" t="str">
        <f t="shared" ca="1" si="20"/>
        <v>Yes</v>
      </c>
      <c r="I51" s="3" t="str">
        <f t="shared" ca="1" si="20"/>
        <v>Yes</v>
      </c>
      <c r="J51" s="3" t="str">
        <f t="shared" ca="1" si="20"/>
        <v>No</v>
      </c>
      <c r="K51" s="3" t="str">
        <f t="shared" ca="1" si="20"/>
        <v>No</v>
      </c>
      <c r="L51" s="3" t="str">
        <f t="shared" ca="1" si="20"/>
        <v>No</v>
      </c>
      <c r="M51" s="3" t="str">
        <f t="shared" ca="1" si="20"/>
        <v>No</v>
      </c>
      <c r="N51" s="3" t="str">
        <f t="shared" ca="1" si="20"/>
        <v>No</v>
      </c>
      <c r="O51" s="18">
        <v>0</v>
      </c>
      <c r="P51" s="3">
        <v>0</v>
      </c>
      <c r="Q51" s="3">
        <f t="shared" ca="1" si="3"/>
        <v>14</v>
      </c>
      <c r="R51" s="3">
        <f t="shared" ca="1" si="21"/>
        <v>17</v>
      </c>
      <c r="S51" s="3" t="str">
        <f t="shared" ca="1" si="22"/>
        <v>Yes</v>
      </c>
      <c r="T51" s="3" t="str">
        <f t="shared" ca="1" si="22"/>
        <v>Yes</v>
      </c>
      <c r="U51" s="3" t="str">
        <f t="shared" ca="1" si="22"/>
        <v>Yes</v>
      </c>
      <c r="V51" s="3" t="str">
        <f t="shared" ca="1" si="22"/>
        <v>Yes</v>
      </c>
      <c r="W51" s="3" t="str">
        <f t="shared" ca="1" si="22"/>
        <v>No</v>
      </c>
      <c r="X51" s="3" t="str">
        <f t="shared" ca="1" si="22"/>
        <v>No</v>
      </c>
      <c r="Y51" s="3" t="str">
        <f t="shared" ca="1" si="22"/>
        <v>No</v>
      </c>
      <c r="Z51" s="3" t="str">
        <f t="shared" ca="1" si="22"/>
        <v>No</v>
      </c>
    </row>
    <row r="52" spans="1:26" x14ac:dyDescent="0.25">
      <c r="A52" s="3" t="s">
        <v>89</v>
      </c>
      <c r="B52" s="3">
        <v>0</v>
      </c>
      <c r="C52" s="3">
        <v>3</v>
      </c>
      <c r="D52" s="3">
        <v>0</v>
      </c>
      <c r="E52" s="3">
        <f t="shared" ca="1" si="0"/>
        <v>7</v>
      </c>
      <c r="F52" s="3">
        <f t="shared" ca="1" si="19"/>
        <v>10</v>
      </c>
      <c r="G52" s="3" t="str">
        <f t="shared" ca="1" si="20"/>
        <v>Yes</v>
      </c>
      <c r="H52" s="3" t="str">
        <f t="shared" ca="1" si="20"/>
        <v>No</v>
      </c>
      <c r="I52" s="3" t="str">
        <f t="shared" ca="1" si="20"/>
        <v>No</v>
      </c>
      <c r="J52" s="3" t="str">
        <f t="shared" ca="1" si="20"/>
        <v>No</v>
      </c>
      <c r="K52" s="3" t="str">
        <f t="shared" ca="1" si="20"/>
        <v>No</v>
      </c>
      <c r="L52" s="3" t="str">
        <f t="shared" ca="1" si="20"/>
        <v>No</v>
      </c>
      <c r="M52" s="3" t="str">
        <f t="shared" ca="1" si="20"/>
        <v>No</v>
      </c>
      <c r="N52" s="3" t="str">
        <f t="shared" ca="1" si="20"/>
        <v>No</v>
      </c>
      <c r="O52" s="18">
        <v>3</v>
      </c>
      <c r="P52" s="3">
        <v>0</v>
      </c>
      <c r="Q52" s="3">
        <f t="shared" ca="1" si="3"/>
        <v>4</v>
      </c>
      <c r="R52" s="3">
        <f t="shared" ca="1" si="21"/>
        <v>7</v>
      </c>
      <c r="S52" s="3" t="str">
        <f t="shared" ca="1" si="22"/>
        <v>No</v>
      </c>
      <c r="T52" s="3" t="str">
        <f t="shared" ca="1" si="22"/>
        <v>No</v>
      </c>
      <c r="U52" s="3" t="str">
        <f t="shared" ca="1" si="22"/>
        <v>No</v>
      </c>
      <c r="V52" s="3" t="str">
        <f t="shared" ca="1" si="22"/>
        <v>No</v>
      </c>
      <c r="W52" s="3" t="str">
        <f t="shared" ca="1" si="22"/>
        <v>No</v>
      </c>
      <c r="X52" s="3" t="str">
        <f t="shared" ca="1" si="22"/>
        <v>No</v>
      </c>
      <c r="Y52" s="3" t="str">
        <f t="shared" ca="1" si="22"/>
        <v>No</v>
      </c>
      <c r="Z52" s="3" t="str">
        <f t="shared" ca="1" si="22"/>
        <v>No</v>
      </c>
    </row>
    <row r="53" spans="1:26" x14ac:dyDescent="0.25">
      <c r="A53" s="3" t="s">
        <v>137</v>
      </c>
      <c r="B53" s="3">
        <v>2</v>
      </c>
      <c r="C53" s="3">
        <v>3</v>
      </c>
      <c r="D53" s="3">
        <v>0</v>
      </c>
      <c r="E53" s="3">
        <f t="shared" ca="1" si="0"/>
        <v>5</v>
      </c>
      <c r="F53" s="3">
        <f t="shared" ca="1" si="19"/>
        <v>10</v>
      </c>
      <c r="G53" s="3" t="str">
        <f t="shared" ca="1" si="20"/>
        <v>Yes</v>
      </c>
      <c r="H53" s="3" t="str">
        <f t="shared" ca="1" si="20"/>
        <v>No</v>
      </c>
      <c r="I53" s="3" t="str">
        <f t="shared" ca="1" si="20"/>
        <v>No</v>
      </c>
      <c r="J53" s="3" t="str">
        <f t="shared" ca="1" si="20"/>
        <v>No</v>
      </c>
      <c r="K53" s="3" t="str">
        <f t="shared" ca="1" si="20"/>
        <v>No</v>
      </c>
      <c r="L53" s="3" t="str">
        <f t="shared" ca="1" si="20"/>
        <v>No</v>
      </c>
      <c r="M53" s="3" t="str">
        <f t="shared" ca="1" si="20"/>
        <v>No</v>
      </c>
      <c r="N53" s="3" t="str">
        <f t="shared" ca="1" si="20"/>
        <v>No</v>
      </c>
      <c r="O53" s="18">
        <v>1</v>
      </c>
      <c r="P53" s="3">
        <v>0</v>
      </c>
      <c r="Q53" s="3">
        <f t="shared" ca="1" si="3"/>
        <v>11</v>
      </c>
      <c r="R53" s="3">
        <f t="shared" ca="1" si="21"/>
        <v>14</v>
      </c>
      <c r="S53" s="3" t="str">
        <f t="shared" ca="1" si="22"/>
        <v>Yes</v>
      </c>
      <c r="T53" s="3" t="str">
        <f t="shared" ca="1" si="22"/>
        <v>Yes</v>
      </c>
      <c r="U53" s="3" t="str">
        <f t="shared" ca="1" si="22"/>
        <v>Yes</v>
      </c>
      <c r="V53" s="3" t="str">
        <f t="shared" ca="1" si="22"/>
        <v>No</v>
      </c>
      <c r="W53" s="3" t="str">
        <f t="shared" ca="1" si="22"/>
        <v>No</v>
      </c>
      <c r="X53" s="3" t="str">
        <f t="shared" ca="1" si="22"/>
        <v>No</v>
      </c>
      <c r="Y53" s="3" t="str">
        <f t="shared" ca="1" si="22"/>
        <v>No</v>
      </c>
      <c r="Z53" s="3" t="str">
        <f t="shared" ca="1" si="22"/>
        <v>No</v>
      </c>
    </row>
    <row r="54" spans="1:26" x14ac:dyDescent="0.25">
      <c r="A54" s="3" t="s">
        <v>138</v>
      </c>
      <c r="B54" s="3">
        <v>1</v>
      </c>
      <c r="C54" s="3">
        <v>0</v>
      </c>
      <c r="D54" s="3">
        <v>0</v>
      </c>
      <c r="E54" s="3">
        <f t="shared" ca="1" si="0"/>
        <v>19</v>
      </c>
      <c r="F54" s="3">
        <f t="shared" ca="1" si="19"/>
        <v>20</v>
      </c>
      <c r="G54" s="3" t="str">
        <f t="shared" ca="1" si="20"/>
        <v>Yes</v>
      </c>
      <c r="H54" s="3" t="str">
        <f t="shared" ca="1" si="20"/>
        <v>Yes</v>
      </c>
      <c r="I54" s="3" t="str">
        <f t="shared" ca="1" si="20"/>
        <v>Yes</v>
      </c>
      <c r="J54" s="3" t="str">
        <f t="shared" ca="1" si="20"/>
        <v>Yes</v>
      </c>
      <c r="K54" s="3" t="str">
        <f t="shared" ca="1" si="20"/>
        <v>Yes</v>
      </c>
      <c r="L54" s="3" t="str">
        <f t="shared" ca="1" si="20"/>
        <v>Yes</v>
      </c>
      <c r="M54" s="3" t="str">
        <f t="shared" ca="1" si="20"/>
        <v>No</v>
      </c>
      <c r="N54" s="3" t="str">
        <f t="shared" ca="1" si="20"/>
        <v>No</v>
      </c>
      <c r="O54" s="18">
        <v>1</v>
      </c>
      <c r="P54" s="3">
        <v>0</v>
      </c>
      <c r="Q54" s="3">
        <f t="shared" ca="1" si="3"/>
        <v>5</v>
      </c>
      <c r="R54" s="3">
        <f t="shared" ca="1" si="21"/>
        <v>7</v>
      </c>
      <c r="S54" s="3" t="str">
        <f t="shared" ca="1" si="22"/>
        <v>No</v>
      </c>
      <c r="T54" s="3" t="str">
        <f t="shared" ca="1" si="22"/>
        <v>No</v>
      </c>
      <c r="U54" s="3" t="str">
        <f t="shared" ca="1" si="22"/>
        <v>No</v>
      </c>
      <c r="V54" s="3" t="str">
        <f t="shared" ca="1" si="22"/>
        <v>No</v>
      </c>
      <c r="W54" s="3" t="str">
        <f t="shared" ca="1" si="22"/>
        <v>No</v>
      </c>
      <c r="X54" s="3" t="str">
        <f t="shared" ca="1" si="22"/>
        <v>No</v>
      </c>
      <c r="Y54" s="3" t="str">
        <f t="shared" ca="1" si="22"/>
        <v>No</v>
      </c>
      <c r="Z54" s="3" t="str">
        <f t="shared" ca="1" si="22"/>
        <v>No</v>
      </c>
    </row>
    <row r="55" spans="1:26" x14ac:dyDescent="0.25">
      <c r="A55" s="3" t="s">
        <v>90</v>
      </c>
      <c r="B55" s="3">
        <v>1</v>
      </c>
      <c r="C55" s="3">
        <v>1</v>
      </c>
      <c r="D55" s="3">
        <v>0</v>
      </c>
      <c r="E55" s="3">
        <f t="shared" ca="1" si="0"/>
        <v>16</v>
      </c>
      <c r="F55" s="3">
        <f t="shared" ca="1" si="19"/>
        <v>18</v>
      </c>
      <c r="G55" s="3" t="str">
        <f t="shared" ca="1" si="20"/>
        <v>Yes</v>
      </c>
      <c r="H55" s="3" t="str">
        <f t="shared" ca="1" si="20"/>
        <v>Yes</v>
      </c>
      <c r="I55" s="3" t="str">
        <f t="shared" ca="1" si="20"/>
        <v>Yes</v>
      </c>
      <c r="J55" s="3" t="str">
        <f t="shared" ca="1" si="20"/>
        <v>Yes</v>
      </c>
      <c r="K55" s="3" t="str">
        <f t="shared" ca="1" si="20"/>
        <v>Yes</v>
      </c>
      <c r="L55" s="3" t="str">
        <f t="shared" ca="1" si="20"/>
        <v>No</v>
      </c>
      <c r="M55" s="3" t="str">
        <f t="shared" ca="1" si="20"/>
        <v>No</v>
      </c>
      <c r="N55" s="3" t="str">
        <f t="shared" ca="1" si="20"/>
        <v>No</v>
      </c>
      <c r="O55" s="18">
        <v>2</v>
      </c>
      <c r="P55" s="3">
        <v>0</v>
      </c>
      <c r="Q55" s="3">
        <f t="shared" ca="1" si="3"/>
        <v>5</v>
      </c>
      <c r="R55" s="3">
        <f t="shared" ca="1" si="21"/>
        <v>8</v>
      </c>
      <c r="S55" s="3" t="str">
        <f t="shared" ca="1" si="22"/>
        <v>No</v>
      </c>
      <c r="T55" s="3" t="str">
        <f t="shared" ca="1" si="22"/>
        <v>No</v>
      </c>
      <c r="U55" s="3" t="str">
        <f t="shared" ca="1" si="22"/>
        <v>No</v>
      </c>
      <c r="V55" s="3" t="str">
        <f t="shared" ca="1" si="22"/>
        <v>No</v>
      </c>
      <c r="W55" s="3" t="str">
        <f t="shared" ca="1" si="22"/>
        <v>No</v>
      </c>
      <c r="X55" s="3" t="str">
        <f t="shared" ca="1" si="22"/>
        <v>No</v>
      </c>
      <c r="Y55" s="3" t="str">
        <f t="shared" ca="1" si="22"/>
        <v>No</v>
      </c>
      <c r="Z55" s="3" t="str">
        <f t="shared" ca="1" si="22"/>
        <v>No</v>
      </c>
    </row>
    <row r="56" spans="1:26" x14ac:dyDescent="0.25">
      <c r="A56" s="3" t="s">
        <v>91</v>
      </c>
      <c r="B56" s="3">
        <v>1</v>
      </c>
      <c r="C56" s="3">
        <v>-1</v>
      </c>
      <c r="D56" s="3">
        <v>0</v>
      </c>
      <c r="E56" s="3">
        <f t="shared" ca="1" si="0"/>
        <v>20</v>
      </c>
      <c r="F56" s="3">
        <f t="shared" ca="1" si="19"/>
        <v>20</v>
      </c>
      <c r="G56" s="3" t="str">
        <f t="shared" ca="1" si="20"/>
        <v>Yes</v>
      </c>
      <c r="H56" s="3" t="str">
        <f t="shared" ca="1" si="20"/>
        <v>Yes</v>
      </c>
      <c r="I56" s="3" t="str">
        <f t="shared" ca="1" si="20"/>
        <v>Yes</v>
      </c>
      <c r="J56" s="3" t="str">
        <f t="shared" ca="1" si="20"/>
        <v>Yes</v>
      </c>
      <c r="K56" s="3" t="str">
        <f t="shared" ca="1" si="20"/>
        <v>Yes</v>
      </c>
      <c r="L56" s="3" t="str">
        <f t="shared" ca="1" si="20"/>
        <v>Yes</v>
      </c>
      <c r="M56" s="3" t="str">
        <f t="shared" ca="1" si="20"/>
        <v>No</v>
      </c>
      <c r="N56" s="3" t="str">
        <f t="shared" ca="1" si="20"/>
        <v>No</v>
      </c>
      <c r="O56" s="18">
        <v>3</v>
      </c>
      <c r="P56" s="3">
        <v>0</v>
      </c>
      <c r="Q56" s="3">
        <f t="shared" ca="1" si="3"/>
        <v>3</v>
      </c>
      <c r="R56" s="3">
        <f t="shared" ca="1" si="21"/>
        <v>7</v>
      </c>
      <c r="S56" s="3" t="str">
        <f t="shared" ca="1" si="22"/>
        <v>No</v>
      </c>
      <c r="T56" s="3" t="str">
        <f t="shared" ca="1" si="22"/>
        <v>No</v>
      </c>
      <c r="U56" s="3" t="str">
        <f t="shared" ca="1" si="22"/>
        <v>No</v>
      </c>
      <c r="V56" s="3" t="str">
        <f t="shared" ca="1" si="22"/>
        <v>No</v>
      </c>
      <c r="W56" s="3" t="str">
        <f t="shared" ca="1" si="22"/>
        <v>No</v>
      </c>
      <c r="X56" s="3" t="str">
        <f t="shared" ca="1" si="22"/>
        <v>No</v>
      </c>
      <c r="Y56" s="3" t="str">
        <f t="shared" ca="1" si="22"/>
        <v>No</v>
      </c>
      <c r="Z56" s="3" t="str">
        <f t="shared" ca="1" si="22"/>
        <v>No</v>
      </c>
    </row>
    <row r="57" spans="1:26" x14ac:dyDescent="0.25">
      <c r="A57" s="3" t="s">
        <v>139</v>
      </c>
      <c r="B57" s="3">
        <v>1</v>
      </c>
      <c r="C57" s="3">
        <v>-1</v>
      </c>
      <c r="D57" s="3">
        <v>0</v>
      </c>
      <c r="E57" s="3">
        <f t="shared" ca="1" si="0"/>
        <v>9</v>
      </c>
      <c r="F57" s="3">
        <f t="shared" ca="1" si="19"/>
        <v>9</v>
      </c>
      <c r="G57" s="3" t="str">
        <f t="shared" ca="1" si="20"/>
        <v>No</v>
      </c>
      <c r="H57" s="3" t="str">
        <f t="shared" ca="1" si="20"/>
        <v>No</v>
      </c>
      <c r="I57" s="3" t="str">
        <f t="shared" ca="1" si="20"/>
        <v>No</v>
      </c>
      <c r="J57" s="3" t="str">
        <f t="shared" ca="1" si="20"/>
        <v>No</v>
      </c>
      <c r="K57" s="3" t="str">
        <f t="shared" ca="1" si="20"/>
        <v>No</v>
      </c>
      <c r="L57" s="3" t="str">
        <f t="shared" ca="1" si="20"/>
        <v>No</v>
      </c>
      <c r="M57" s="3" t="str">
        <f t="shared" ca="1" si="20"/>
        <v>No</v>
      </c>
      <c r="N57" s="3" t="str">
        <f t="shared" ca="1" si="20"/>
        <v>No</v>
      </c>
      <c r="O57" s="18">
        <v>3</v>
      </c>
      <c r="P57" s="3">
        <v>0</v>
      </c>
      <c r="Q57" s="3">
        <f t="shared" ca="1" si="3"/>
        <v>12</v>
      </c>
      <c r="R57" s="3">
        <f t="shared" ca="1" si="21"/>
        <v>16</v>
      </c>
      <c r="S57" s="3" t="str">
        <f t="shared" ca="1" si="22"/>
        <v>Yes</v>
      </c>
      <c r="T57" s="3" t="str">
        <f t="shared" ca="1" si="22"/>
        <v>Yes</v>
      </c>
      <c r="U57" s="3" t="str">
        <f t="shared" ca="1" si="22"/>
        <v>Yes</v>
      </c>
      <c r="V57" s="3" t="str">
        <f t="shared" ca="1" si="22"/>
        <v>Yes</v>
      </c>
      <c r="W57" s="3" t="str">
        <f t="shared" ca="1" si="22"/>
        <v>No</v>
      </c>
      <c r="X57" s="3" t="str">
        <f t="shared" ca="1" si="22"/>
        <v>No</v>
      </c>
      <c r="Y57" s="3" t="str">
        <f t="shared" ca="1" si="22"/>
        <v>No</v>
      </c>
      <c r="Z57" s="3" t="str">
        <f t="shared" ca="1" si="22"/>
        <v>No</v>
      </c>
    </row>
    <row r="58" spans="1:26" x14ac:dyDescent="0.25">
      <c r="A58" s="3" t="s">
        <v>92</v>
      </c>
      <c r="B58" s="3">
        <v>1</v>
      </c>
      <c r="C58" s="3">
        <v>0</v>
      </c>
      <c r="D58" s="3">
        <v>0</v>
      </c>
      <c r="E58" s="3">
        <f t="shared" ca="1" si="0"/>
        <v>12</v>
      </c>
      <c r="F58" s="3">
        <f t="shared" ca="1" si="19"/>
        <v>13</v>
      </c>
      <c r="G58" s="3" t="str">
        <f t="shared" ca="1" si="20"/>
        <v>Yes</v>
      </c>
      <c r="H58" s="3" t="str">
        <f t="shared" ca="1" si="20"/>
        <v>Yes</v>
      </c>
      <c r="I58" s="3" t="str">
        <f t="shared" ca="1" si="20"/>
        <v>No</v>
      </c>
      <c r="J58" s="3" t="str">
        <f t="shared" ca="1" si="20"/>
        <v>No</v>
      </c>
      <c r="K58" s="3" t="str">
        <f t="shared" ca="1" si="20"/>
        <v>No</v>
      </c>
      <c r="L58" s="3" t="str">
        <f t="shared" ca="1" si="20"/>
        <v>No</v>
      </c>
      <c r="M58" s="3" t="str">
        <f t="shared" ca="1" si="20"/>
        <v>No</v>
      </c>
      <c r="N58" s="3" t="str">
        <f t="shared" ca="1" si="20"/>
        <v>No</v>
      </c>
      <c r="O58" s="18">
        <v>2</v>
      </c>
      <c r="P58" s="3">
        <v>0</v>
      </c>
      <c r="Q58" s="3">
        <f t="shared" ca="1" si="3"/>
        <v>14</v>
      </c>
      <c r="R58" s="3">
        <f t="shared" ca="1" si="21"/>
        <v>17</v>
      </c>
      <c r="S58" s="3" t="str">
        <f t="shared" ca="1" si="22"/>
        <v>Yes</v>
      </c>
      <c r="T58" s="3" t="str">
        <f t="shared" ca="1" si="22"/>
        <v>Yes</v>
      </c>
      <c r="U58" s="3" t="str">
        <f t="shared" ca="1" si="22"/>
        <v>Yes</v>
      </c>
      <c r="V58" s="3" t="str">
        <f t="shared" ca="1" si="22"/>
        <v>Yes</v>
      </c>
      <c r="W58" s="3" t="str">
        <f t="shared" ca="1" si="22"/>
        <v>No</v>
      </c>
      <c r="X58" s="3" t="str">
        <f t="shared" ca="1" si="22"/>
        <v>No</v>
      </c>
      <c r="Y58" s="3" t="str">
        <f t="shared" ca="1" si="22"/>
        <v>No</v>
      </c>
      <c r="Z58" s="3" t="str">
        <f t="shared" ca="1" si="22"/>
        <v>No</v>
      </c>
    </row>
    <row r="59" spans="1:26" x14ac:dyDescent="0.25">
      <c r="A59" s="3" t="s">
        <v>140</v>
      </c>
      <c r="B59" s="3">
        <v>0</v>
      </c>
      <c r="C59" s="3">
        <v>0</v>
      </c>
      <c r="D59" s="3">
        <v>0</v>
      </c>
      <c r="E59" s="3">
        <f t="shared" ca="1" si="0"/>
        <v>3</v>
      </c>
      <c r="F59" s="3">
        <f t="shared" ca="1" si="19"/>
        <v>3</v>
      </c>
      <c r="G59" s="3" t="str">
        <f t="shared" ca="1" si="20"/>
        <v>No</v>
      </c>
      <c r="H59" s="3" t="str">
        <f t="shared" ca="1" si="20"/>
        <v>No</v>
      </c>
      <c r="I59" s="3" t="str">
        <f t="shared" ca="1" si="20"/>
        <v>No</v>
      </c>
      <c r="J59" s="3" t="str">
        <f t="shared" ca="1" si="20"/>
        <v>No</v>
      </c>
      <c r="K59" s="3" t="str">
        <f t="shared" ca="1" si="20"/>
        <v>No</v>
      </c>
      <c r="L59" s="3" t="str">
        <f t="shared" ca="1" si="20"/>
        <v>No</v>
      </c>
      <c r="M59" s="3" t="str">
        <f t="shared" ca="1" si="20"/>
        <v>No</v>
      </c>
      <c r="N59" s="3" t="str">
        <f t="shared" ca="1" si="20"/>
        <v>No</v>
      </c>
      <c r="O59" s="18">
        <v>2</v>
      </c>
      <c r="P59" s="3">
        <v>0</v>
      </c>
      <c r="Q59" s="3">
        <f t="shared" ca="1" si="3"/>
        <v>14</v>
      </c>
      <c r="R59" s="3">
        <f t="shared" ca="1" si="21"/>
        <v>16</v>
      </c>
      <c r="S59" s="3" t="str">
        <f t="shared" ca="1" si="22"/>
        <v>Yes</v>
      </c>
      <c r="T59" s="3" t="str">
        <f t="shared" ca="1" si="22"/>
        <v>Yes</v>
      </c>
      <c r="U59" s="3" t="str">
        <f t="shared" ca="1" si="22"/>
        <v>Yes</v>
      </c>
      <c r="V59" s="3" t="str">
        <f t="shared" ca="1" si="22"/>
        <v>Yes</v>
      </c>
      <c r="W59" s="3" t="str">
        <f t="shared" ca="1" si="22"/>
        <v>No</v>
      </c>
      <c r="X59" s="3" t="str">
        <f t="shared" ca="1" si="22"/>
        <v>No</v>
      </c>
      <c r="Y59" s="3" t="str">
        <f t="shared" ca="1" si="22"/>
        <v>No</v>
      </c>
      <c r="Z59" s="3" t="str">
        <f t="shared" ca="1" si="22"/>
        <v>No</v>
      </c>
    </row>
    <row r="60" spans="1:26" x14ac:dyDescent="0.25">
      <c r="A60" s="3" t="s">
        <v>141</v>
      </c>
      <c r="B60" s="3">
        <v>0</v>
      </c>
      <c r="C60" s="3">
        <v>1</v>
      </c>
      <c r="D60" s="3">
        <v>0</v>
      </c>
      <c r="E60" s="3">
        <f t="shared" ca="1" si="0"/>
        <v>6</v>
      </c>
      <c r="F60" s="3">
        <f t="shared" ca="1" si="19"/>
        <v>7</v>
      </c>
      <c r="G60" s="3" t="str">
        <f t="shared" ca="1" si="20"/>
        <v>No</v>
      </c>
      <c r="H60" s="3" t="str">
        <f t="shared" ca="1" si="20"/>
        <v>No</v>
      </c>
      <c r="I60" s="3" t="str">
        <f t="shared" ca="1" si="20"/>
        <v>No</v>
      </c>
      <c r="J60" s="3" t="str">
        <f t="shared" ca="1" si="20"/>
        <v>No</v>
      </c>
      <c r="K60" s="3" t="str">
        <f t="shared" ca="1" si="20"/>
        <v>No</v>
      </c>
      <c r="L60" s="3" t="str">
        <f t="shared" ca="1" si="20"/>
        <v>No</v>
      </c>
      <c r="M60" s="3" t="str">
        <f t="shared" ca="1" si="20"/>
        <v>No</v>
      </c>
      <c r="N60" s="3" t="str">
        <f t="shared" ca="1" si="20"/>
        <v>No</v>
      </c>
      <c r="O60" s="18">
        <v>0</v>
      </c>
      <c r="P60" s="3">
        <v>0</v>
      </c>
      <c r="Q60" s="3">
        <f t="shared" ca="1" si="3"/>
        <v>14</v>
      </c>
      <c r="R60" s="3">
        <f t="shared" ca="1" si="21"/>
        <v>14</v>
      </c>
      <c r="S60" s="3" t="str">
        <f t="shared" ca="1" si="22"/>
        <v>Yes</v>
      </c>
      <c r="T60" s="3" t="str">
        <f t="shared" ca="1" si="22"/>
        <v>Yes</v>
      </c>
      <c r="U60" s="3" t="str">
        <f t="shared" ca="1" si="22"/>
        <v>Yes</v>
      </c>
      <c r="V60" s="3" t="str">
        <f t="shared" ca="1" si="22"/>
        <v>No</v>
      </c>
      <c r="W60" s="3" t="str">
        <f t="shared" ca="1" si="22"/>
        <v>No</v>
      </c>
      <c r="X60" s="3" t="str">
        <f t="shared" ca="1" si="22"/>
        <v>No</v>
      </c>
      <c r="Y60" s="3" t="str">
        <f t="shared" ca="1" si="22"/>
        <v>No</v>
      </c>
      <c r="Z60" s="3" t="str">
        <f t="shared" ca="1" si="22"/>
        <v>No</v>
      </c>
    </row>
    <row r="61" spans="1:26" x14ac:dyDescent="0.25">
      <c r="A61" s="3" t="s">
        <v>142</v>
      </c>
      <c r="B61" s="3">
        <v>0</v>
      </c>
      <c r="C61" s="3">
        <v>1</v>
      </c>
      <c r="D61" s="3">
        <v>0</v>
      </c>
      <c r="E61" s="3">
        <f t="shared" ca="1" si="0"/>
        <v>19</v>
      </c>
      <c r="F61" s="3">
        <f t="shared" ca="1" si="19"/>
        <v>20</v>
      </c>
      <c r="G61" s="3" t="str">
        <f t="shared" ca="1" si="20"/>
        <v>Yes</v>
      </c>
      <c r="H61" s="3" t="str">
        <f t="shared" ca="1" si="20"/>
        <v>Yes</v>
      </c>
      <c r="I61" s="3" t="str">
        <f t="shared" ca="1" si="20"/>
        <v>Yes</v>
      </c>
      <c r="J61" s="3" t="str">
        <f t="shared" ca="1" si="20"/>
        <v>Yes</v>
      </c>
      <c r="K61" s="3" t="str">
        <f t="shared" ca="1" si="20"/>
        <v>Yes</v>
      </c>
      <c r="L61" s="3" t="str">
        <f t="shared" ca="1" si="20"/>
        <v>Yes</v>
      </c>
      <c r="M61" s="3" t="str">
        <f t="shared" ca="1" si="20"/>
        <v>No</v>
      </c>
      <c r="N61" s="3" t="str">
        <f t="shared" ca="1" si="20"/>
        <v>No</v>
      </c>
      <c r="O61" s="18">
        <v>2</v>
      </c>
      <c r="P61" s="3">
        <v>0</v>
      </c>
      <c r="Q61" s="3">
        <f t="shared" ca="1" si="3"/>
        <v>16</v>
      </c>
      <c r="R61" s="3">
        <f t="shared" ca="1" si="21"/>
        <v>18</v>
      </c>
      <c r="S61" s="3" t="str">
        <f t="shared" ca="1" si="22"/>
        <v>Yes</v>
      </c>
      <c r="T61" s="3" t="str">
        <f t="shared" ca="1" si="22"/>
        <v>Yes</v>
      </c>
      <c r="U61" s="3" t="str">
        <f t="shared" ca="1" si="22"/>
        <v>Yes</v>
      </c>
      <c r="V61" s="3" t="str">
        <f t="shared" ca="1" si="22"/>
        <v>Yes</v>
      </c>
      <c r="W61" s="3" t="str">
        <f t="shared" ca="1" si="22"/>
        <v>Yes</v>
      </c>
      <c r="X61" s="3" t="str">
        <f t="shared" ca="1" si="22"/>
        <v>No</v>
      </c>
      <c r="Y61" s="3" t="str">
        <f t="shared" ca="1" si="22"/>
        <v>No</v>
      </c>
      <c r="Z61" s="3" t="str">
        <f t="shared" ca="1" si="22"/>
        <v>No</v>
      </c>
    </row>
    <row r="62" spans="1:26" x14ac:dyDescent="0.25">
      <c r="A62" s="3" t="s">
        <v>118</v>
      </c>
      <c r="B62" s="3">
        <v>1</v>
      </c>
      <c r="C62" s="3">
        <v>2</v>
      </c>
      <c r="D62" s="3">
        <v>0</v>
      </c>
      <c r="E62" s="3">
        <f t="shared" ca="1" si="0"/>
        <v>1</v>
      </c>
      <c r="F62" s="3">
        <f t="shared" ca="1" si="19"/>
        <v>4</v>
      </c>
      <c r="G62" s="3" t="str">
        <f t="shared" ca="1" si="20"/>
        <v>No</v>
      </c>
      <c r="H62" s="3" t="str">
        <f t="shared" ca="1" si="20"/>
        <v>No</v>
      </c>
      <c r="I62" s="3" t="str">
        <f t="shared" ca="1" si="20"/>
        <v>No</v>
      </c>
      <c r="J62" s="3" t="str">
        <f t="shared" ca="1" si="20"/>
        <v>No</v>
      </c>
      <c r="K62" s="3" t="str">
        <f t="shared" ca="1" si="20"/>
        <v>No</v>
      </c>
      <c r="L62" s="3" t="str">
        <f t="shared" ca="1" si="20"/>
        <v>No</v>
      </c>
      <c r="M62" s="3" t="str">
        <f t="shared" ca="1" si="20"/>
        <v>No</v>
      </c>
      <c r="N62" s="3" t="str">
        <f t="shared" ca="1" si="20"/>
        <v>No</v>
      </c>
      <c r="O62" s="18">
        <v>1</v>
      </c>
      <c r="P62" s="3">
        <v>0</v>
      </c>
      <c r="Q62" s="3">
        <f t="shared" ca="1" si="3"/>
        <v>3</v>
      </c>
      <c r="R62" s="3">
        <f t="shared" ca="1" si="21"/>
        <v>5</v>
      </c>
      <c r="S62" s="3" t="str">
        <f t="shared" ca="1" si="22"/>
        <v>No</v>
      </c>
      <c r="T62" s="3" t="str">
        <f t="shared" ca="1" si="22"/>
        <v>No</v>
      </c>
      <c r="U62" s="3" t="str">
        <f t="shared" ca="1" si="22"/>
        <v>No</v>
      </c>
      <c r="V62" s="3" t="str">
        <f t="shared" ca="1" si="22"/>
        <v>No</v>
      </c>
      <c r="W62" s="3" t="str">
        <f t="shared" ca="1" si="22"/>
        <v>No</v>
      </c>
      <c r="X62" s="3" t="str">
        <f t="shared" ca="1" si="22"/>
        <v>No</v>
      </c>
      <c r="Y62" s="3" t="str">
        <f t="shared" ca="1" si="22"/>
        <v>No</v>
      </c>
      <c r="Z62" s="3" t="str">
        <f t="shared" ca="1" si="22"/>
        <v>No</v>
      </c>
    </row>
    <row r="63" spans="1:26" x14ac:dyDescent="0.25">
      <c r="A63" s="3" t="s">
        <v>118</v>
      </c>
      <c r="B63" s="3">
        <v>1</v>
      </c>
      <c r="C63" s="3">
        <v>2</v>
      </c>
      <c r="D63" s="3">
        <v>0</v>
      </c>
      <c r="E63" s="3">
        <f t="shared" ca="1" si="0"/>
        <v>9</v>
      </c>
      <c r="F63" s="3">
        <f t="shared" ca="1" si="19"/>
        <v>12</v>
      </c>
      <c r="G63" s="3" t="str">
        <f t="shared" ca="1" si="20"/>
        <v>Yes</v>
      </c>
      <c r="H63" s="3" t="str">
        <f t="shared" ca="1" si="20"/>
        <v>Yes</v>
      </c>
      <c r="I63" s="3" t="str">
        <f t="shared" ca="1" si="20"/>
        <v>No</v>
      </c>
      <c r="J63" s="3" t="str">
        <f t="shared" ca="1" si="20"/>
        <v>No</v>
      </c>
      <c r="K63" s="3" t="str">
        <f t="shared" ca="1" si="20"/>
        <v>No</v>
      </c>
      <c r="L63" s="3" t="str">
        <f t="shared" ca="1" si="20"/>
        <v>No</v>
      </c>
      <c r="M63" s="3" t="str">
        <f t="shared" ca="1" si="20"/>
        <v>No</v>
      </c>
      <c r="N63" s="3" t="str">
        <f t="shared" ca="1" si="20"/>
        <v>No</v>
      </c>
      <c r="O63" s="18">
        <v>1</v>
      </c>
      <c r="P63" s="3">
        <v>0</v>
      </c>
      <c r="Q63" s="3">
        <f t="shared" ca="1" si="3"/>
        <v>8</v>
      </c>
      <c r="R63" s="3">
        <f t="shared" ca="1" si="21"/>
        <v>10</v>
      </c>
      <c r="S63" s="3" t="str">
        <f t="shared" ca="1" si="22"/>
        <v>Yes</v>
      </c>
      <c r="T63" s="3" t="str">
        <f t="shared" ca="1" si="22"/>
        <v>No</v>
      </c>
      <c r="U63" s="3" t="str">
        <f t="shared" ca="1" si="22"/>
        <v>No</v>
      </c>
      <c r="V63" s="3" t="str">
        <f t="shared" ca="1" si="22"/>
        <v>No</v>
      </c>
      <c r="W63" s="3" t="str">
        <f t="shared" ca="1" si="22"/>
        <v>No</v>
      </c>
      <c r="X63" s="3" t="str">
        <f t="shared" ca="1" si="22"/>
        <v>No</v>
      </c>
      <c r="Y63" s="3" t="str">
        <f t="shared" ca="1" si="22"/>
        <v>No</v>
      </c>
      <c r="Z63" s="3" t="str">
        <f t="shared" ca="1" si="22"/>
        <v>No</v>
      </c>
    </row>
    <row r="64" spans="1:26" x14ac:dyDescent="0.25">
      <c r="A64" s="3" t="s">
        <v>118</v>
      </c>
      <c r="B64" s="3">
        <v>1</v>
      </c>
      <c r="C64" s="3">
        <v>2</v>
      </c>
      <c r="D64" s="3">
        <v>0</v>
      </c>
      <c r="E64" s="3">
        <f t="shared" ca="1" si="0"/>
        <v>17</v>
      </c>
      <c r="F64" s="3">
        <f t="shared" ca="1" si="19"/>
        <v>20</v>
      </c>
      <c r="G64" s="3" t="str">
        <f t="shared" ca="1" si="20"/>
        <v>Yes</v>
      </c>
      <c r="H64" s="3" t="str">
        <f t="shared" ca="1" si="20"/>
        <v>Yes</v>
      </c>
      <c r="I64" s="3" t="str">
        <f t="shared" ca="1" si="20"/>
        <v>Yes</v>
      </c>
      <c r="J64" s="3" t="str">
        <f t="shared" ca="1" si="20"/>
        <v>Yes</v>
      </c>
      <c r="K64" s="3" t="str">
        <f t="shared" ca="1" si="20"/>
        <v>Yes</v>
      </c>
      <c r="L64" s="3" t="str">
        <f t="shared" ca="1" si="20"/>
        <v>Yes</v>
      </c>
      <c r="M64" s="3" t="str">
        <f t="shared" ca="1" si="20"/>
        <v>No</v>
      </c>
      <c r="N64" s="3" t="str">
        <f t="shared" ca="1" si="20"/>
        <v>No</v>
      </c>
      <c r="O64" s="18">
        <v>1</v>
      </c>
      <c r="P64" s="3">
        <v>0</v>
      </c>
      <c r="Q64" s="3">
        <f t="shared" ca="1" si="3"/>
        <v>15</v>
      </c>
      <c r="R64" s="3">
        <f t="shared" ca="1" si="21"/>
        <v>17</v>
      </c>
      <c r="S64" s="3" t="str">
        <f t="shared" ca="1" si="22"/>
        <v>Yes</v>
      </c>
      <c r="T64" s="3" t="str">
        <f t="shared" ca="1" si="22"/>
        <v>Yes</v>
      </c>
      <c r="U64" s="3" t="str">
        <f t="shared" ca="1" si="22"/>
        <v>Yes</v>
      </c>
      <c r="V64" s="3" t="str">
        <f t="shared" ca="1" si="22"/>
        <v>Yes</v>
      </c>
      <c r="W64" s="3" t="str">
        <f t="shared" ca="1" si="22"/>
        <v>No</v>
      </c>
      <c r="X64" s="3" t="str">
        <f t="shared" ca="1" si="22"/>
        <v>No</v>
      </c>
      <c r="Y64" s="3" t="str">
        <f t="shared" ca="1" si="22"/>
        <v>No</v>
      </c>
      <c r="Z64" s="3" t="str">
        <f t="shared" ca="1" si="22"/>
        <v>No</v>
      </c>
    </row>
    <row r="65" spans="1:26" x14ac:dyDescent="0.25">
      <c r="A65" s="3" t="s">
        <v>118</v>
      </c>
      <c r="B65" s="3">
        <v>1</v>
      </c>
      <c r="C65" s="3">
        <v>2</v>
      </c>
      <c r="D65" s="3">
        <v>0</v>
      </c>
      <c r="E65" s="3">
        <f t="shared" ca="1" si="0"/>
        <v>16</v>
      </c>
      <c r="F65" s="3">
        <f t="shared" ca="1" si="19"/>
        <v>19</v>
      </c>
      <c r="G65" s="3" t="str">
        <f t="shared" ca="1" si="20"/>
        <v>Yes</v>
      </c>
      <c r="H65" s="3" t="str">
        <f t="shared" ca="1" si="20"/>
        <v>Yes</v>
      </c>
      <c r="I65" s="3" t="str">
        <f t="shared" ca="1" si="20"/>
        <v>Yes</v>
      </c>
      <c r="J65" s="3" t="str">
        <f t="shared" ca="1" si="20"/>
        <v>Yes</v>
      </c>
      <c r="K65" s="3" t="str">
        <f t="shared" ca="1" si="20"/>
        <v>Yes</v>
      </c>
      <c r="L65" s="3" t="str">
        <f t="shared" ca="1" si="20"/>
        <v>No</v>
      </c>
      <c r="M65" s="3" t="str">
        <f t="shared" ca="1" si="20"/>
        <v>No</v>
      </c>
      <c r="N65" s="3" t="str">
        <f t="shared" ca="1" si="20"/>
        <v>No</v>
      </c>
      <c r="O65" s="18">
        <v>1</v>
      </c>
      <c r="P65" s="3">
        <v>0</v>
      </c>
      <c r="Q65" s="3">
        <f t="shared" ca="1" si="3"/>
        <v>6</v>
      </c>
      <c r="R65" s="3">
        <f t="shared" ca="1" si="21"/>
        <v>8</v>
      </c>
      <c r="S65" s="3" t="str">
        <f t="shared" ca="1" si="22"/>
        <v>No</v>
      </c>
      <c r="T65" s="3" t="str">
        <f t="shared" ca="1" si="22"/>
        <v>No</v>
      </c>
      <c r="U65" s="3" t="str">
        <f t="shared" ca="1" si="22"/>
        <v>No</v>
      </c>
      <c r="V65" s="3" t="str">
        <f t="shared" ca="1" si="22"/>
        <v>No</v>
      </c>
      <c r="W65" s="3" t="str">
        <f t="shared" ca="1" si="22"/>
        <v>No</v>
      </c>
      <c r="X65" s="3" t="str">
        <f t="shared" ca="1" si="22"/>
        <v>No</v>
      </c>
      <c r="Y65" s="3" t="str">
        <f t="shared" ca="1" si="22"/>
        <v>No</v>
      </c>
      <c r="Z65" s="3" t="str">
        <f t="shared" ca="1" si="22"/>
        <v>No</v>
      </c>
    </row>
    <row r="66" spans="1:26" x14ac:dyDescent="0.25">
      <c r="A66" s="3" t="s">
        <v>118</v>
      </c>
      <c r="B66" s="3">
        <v>1</v>
      </c>
      <c r="C66" s="3">
        <v>2</v>
      </c>
      <c r="D66" s="3">
        <v>0</v>
      </c>
      <c r="E66" s="3">
        <f t="shared" ca="1" si="0"/>
        <v>14</v>
      </c>
      <c r="F66" s="3">
        <f t="shared" ca="1" si="19"/>
        <v>17</v>
      </c>
      <c r="G66" s="3" t="str">
        <f t="shared" ca="1" si="20"/>
        <v>Yes</v>
      </c>
      <c r="H66" s="3" t="str">
        <f t="shared" ca="1" si="20"/>
        <v>Yes</v>
      </c>
      <c r="I66" s="3" t="str">
        <f t="shared" ca="1" si="20"/>
        <v>Yes</v>
      </c>
      <c r="J66" s="3" t="str">
        <f t="shared" ca="1" si="20"/>
        <v>Yes</v>
      </c>
      <c r="K66" s="3" t="str">
        <f t="shared" ca="1" si="20"/>
        <v>No</v>
      </c>
      <c r="L66" s="3" t="str">
        <f t="shared" ca="1" si="20"/>
        <v>No</v>
      </c>
      <c r="M66" s="3" t="str">
        <f t="shared" ca="1" si="20"/>
        <v>No</v>
      </c>
      <c r="N66" s="3" t="str">
        <f t="shared" ca="1" si="20"/>
        <v>No</v>
      </c>
      <c r="O66" s="18">
        <v>1</v>
      </c>
      <c r="P66" s="3">
        <v>0</v>
      </c>
      <c r="Q66" s="3">
        <f t="shared" ca="1" si="3"/>
        <v>11</v>
      </c>
      <c r="R66" s="3">
        <f t="shared" ca="1" si="21"/>
        <v>13</v>
      </c>
      <c r="S66" s="3" t="str">
        <f t="shared" ca="1" si="22"/>
        <v>Yes</v>
      </c>
      <c r="T66" s="3" t="str">
        <f t="shared" ca="1" si="22"/>
        <v>Yes</v>
      </c>
      <c r="U66" s="3" t="str">
        <f t="shared" ca="1" si="22"/>
        <v>No</v>
      </c>
      <c r="V66" s="3" t="str">
        <f t="shared" ca="1" si="22"/>
        <v>No</v>
      </c>
      <c r="W66" s="3" t="str">
        <f t="shared" ca="1" si="22"/>
        <v>No</v>
      </c>
      <c r="X66" s="3" t="str">
        <f t="shared" ca="1" si="22"/>
        <v>No</v>
      </c>
      <c r="Y66" s="3" t="str">
        <f t="shared" ca="1" si="22"/>
        <v>No</v>
      </c>
      <c r="Z66" s="3" t="str">
        <f t="shared" ca="1" si="22"/>
        <v>No</v>
      </c>
    </row>
    <row r="67" spans="1:26" x14ac:dyDescent="0.25">
      <c r="A67" s="3" t="s">
        <v>118</v>
      </c>
      <c r="B67" s="3">
        <v>1</v>
      </c>
      <c r="C67" s="3">
        <v>2</v>
      </c>
      <c r="D67" s="3">
        <v>0</v>
      </c>
      <c r="E67" s="3">
        <f t="shared" ca="1" si="0"/>
        <v>2</v>
      </c>
      <c r="F67" s="3">
        <f t="shared" ca="1" si="19"/>
        <v>5</v>
      </c>
      <c r="G67" s="3" t="str">
        <f t="shared" ca="1" si="20"/>
        <v>No</v>
      </c>
      <c r="H67" s="3" t="str">
        <f t="shared" ca="1" si="20"/>
        <v>No</v>
      </c>
      <c r="I67" s="3" t="str">
        <f t="shared" ca="1" si="20"/>
        <v>No</v>
      </c>
      <c r="J67" s="3" t="str">
        <f t="shared" ca="1" si="20"/>
        <v>No</v>
      </c>
      <c r="K67" s="3" t="str">
        <f t="shared" ca="1" si="20"/>
        <v>No</v>
      </c>
      <c r="L67" s="3" t="str">
        <f t="shared" ca="1" si="20"/>
        <v>No</v>
      </c>
      <c r="M67" s="3" t="str">
        <f t="shared" ca="1" si="20"/>
        <v>No</v>
      </c>
      <c r="N67" s="3" t="str">
        <f t="shared" ca="1" si="20"/>
        <v>No</v>
      </c>
      <c r="O67" s="18">
        <v>1</v>
      </c>
      <c r="P67" s="3">
        <v>0</v>
      </c>
      <c r="Q67" s="3">
        <f t="shared" ca="1" si="3"/>
        <v>11</v>
      </c>
      <c r="R67" s="3">
        <f t="shared" ca="1" si="21"/>
        <v>13</v>
      </c>
      <c r="S67" s="3" t="str">
        <f t="shared" ca="1" si="22"/>
        <v>Yes</v>
      </c>
      <c r="T67" s="3" t="str">
        <f t="shared" ca="1" si="22"/>
        <v>Yes</v>
      </c>
      <c r="U67" s="3" t="str">
        <f t="shared" ca="1" si="22"/>
        <v>No</v>
      </c>
      <c r="V67" s="3" t="str">
        <f t="shared" ca="1" si="22"/>
        <v>No</v>
      </c>
      <c r="W67" s="3" t="str">
        <f t="shared" ca="1" si="22"/>
        <v>No</v>
      </c>
      <c r="X67" s="3" t="str">
        <f t="shared" ca="1" si="22"/>
        <v>No</v>
      </c>
      <c r="Y67" s="3" t="str">
        <f t="shared" ca="1" si="22"/>
        <v>No</v>
      </c>
      <c r="Z67" s="3" t="str">
        <f t="shared" ca="1" si="22"/>
        <v>No</v>
      </c>
    </row>
    <row r="68" spans="1:26" x14ac:dyDescent="0.25">
      <c r="A68" s="3" t="s">
        <v>118</v>
      </c>
      <c r="B68" s="3">
        <v>1</v>
      </c>
      <c r="C68" s="3">
        <v>2</v>
      </c>
      <c r="D68" s="3">
        <v>0</v>
      </c>
      <c r="E68" s="3">
        <f t="shared" ref="E68:E90" ca="1" si="23">RANDBETWEEN(1,20)</f>
        <v>3</v>
      </c>
      <c r="F68" s="3">
        <f t="shared" ca="1" si="19"/>
        <v>6</v>
      </c>
      <c r="G68" s="3" t="str">
        <f t="shared" ca="1" si="20"/>
        <v>No</v>
      </c>
      <c r="H68" s="3" t="str">
        <f t="shared" ca="1" si="20"/>
        <v>No</v>
      </c>
      <c r="I68" s="3" t="str">
        <f t="shared" ca="1" si="20"/>
        <v>No</v>
      </c>
      <c r="J68" s="3" t="str">
        <f t="shared" ca="1" si="20"/>
        <v>No</v>
      </c>
      <c r="K68" s="3" t="str">
        <f t="shared" ca="1" si="20"/>
        <v>No</v>
      </c>
      <c r="L68" s="3" t="str">
        <f t="shared" ca="1" si="20"/>
        <v>No</v>
      </c>
      <c r="M68" s="3" t="str">
        <f t="shared" ca="1" si="20"/>
        <v>No</v>
      </c>
      <c r="N68" s="3" t="str">
        <f t="shared" ca="1" si="20"/>
        <v>No</v>
      </c>
      <c r="O68" s="18">
        <v>1</v>
      </c>
      <c r="P68" s="3">
        <v>0</v>
      </c>
      <c r="Q68" s="3">
        <f t="shared" ref="Q68:Q90" ca="1" si="24">RANDBETWEEN(1,20)</f>
        <v>16</v>
      </c>
      <c r="R68" s="3">
        <f t="shared" ca="1" si="21"/>
        <v>18</v>
      </c>
      <c r="S68" s="3" t="str">
        <f t="shared" ca="1" si="22"/>
        <v>Yes</v>
      </c>
      <c r="T68" s="3" t="str">
        <f t="shared" ca="1" si="22"/>
        <v>Yes</v>
      </c>
      <c r="U68" s="3" t="str">
        <f t="shared" ca="1" si="22"/>
        <v>Yes</v>
      </c>
      <c r="V68" s="3" t="str">
        <f t="shared" ca="1" si="22"/>
        <v>Yes</v>
      </c>
      <c r="W68" s="3" t="str">
        <f t="shared" ca="1" si="22"/>
        <v>Yes</v>
      </c>
      <c r="X68" s="3" t="str">
        <f t="shared" ca="1" si="22"/>
        <v>No</v>
      </c>
      <c r="Y68" s="3" t="str">
        <f t="shared" ca="1" si="22"/>
        <v>No</v>
      </c>
      <c r="Z68" s="3" t="str">
        <f t="shared" ca="1" si="22"/>
        <v>No</v>
      </c>
    </row>
    <row r="69" spans="1:26" x14ac:dyDescent="0.25">
      <c r="A69" s="3" t="s">
        <v>118</v>
      </c>
      <c r="B69" s="3">
        <v>1</v>
      </c>
      <c r="C69" s="3">
        <v>2</v>
      </c>
      <c r="D69" s="3">
        <v>0</v>
      </c>
      <c r="E69" s="3">
        <f t="shared" ca="1" si="23"/>
        <v>6</v>
      </c>
      <c r="F69" s="3">
        <f t="shared" ca="1" si="19"/>
        <v>9</v>
      </c>
      <c r="G69" s="3" t="str">
        <f t="shared" ca="1" si="20"/>
        <v>No</v>
      </c>
      <c r="H69" s="3" t="str">
        <f t="shared" ca="1" si="20"/>
        <v>No</v>
      </c>
      <c r="I69" s="3" t="str">
        <f t="shared" ca="1" si="20"/>
        <v>No</v>
      </c>
      <c r="J69" s="3" t="str">
        <f t="shared" ca="1" si="20"/>
        <v>No</v>
      </c>
      <c r="K69" s="3" t="str">
        <f t="shared" ca="1" si="20"/>
        <v>No</v>
      </c>
      <c r="L69" s="3" t="str">
        <f t="shared" ca="1" si="20"/>
        <v>No</v>
      </c>
      <c r="M69" s="3" t="str">
        <f t="shared" ca="1" si="20"/>
        <v>No</v>
      </c>
      <c r="N69" s="3" t="str">
        <f t="shared" ca="1" si="20"/>
        <v>No</v>
      </c>
      <c r="O69" s="18">
        <v>1</v>
      </c>
      <c r="P69" s="3">
        <v>0</v>
      </c>
      <c r="Q69" s="3">
        <f t="shared" ca="1" si="24"/>
        <v>17</v>
      </c>
      <c r="R69" s="3">
        <f t="shared" ca="1" si="21"/>
        <v>19</v>
      </c>
      <c r="S69" s="3" t="str">
        <f t="shared" ca="1" si="22"/>
        <v>Yes</v>
      </c>
      <c r="T69" s="3" t="str">
        <f t="shared" ca="1" si="22"/>
        <v>Yes</v>
      </c>
      <c r="U69" s="3" t="str">
        <f t="shared" ca="1" si="22"/>
        <v>Yes</v>
      </c>
      <c r="V69" s="3" t="str">
        <f t="shared" ca="1" si="22"/>
        <v>Yes</v>
      </c>
      <c r="W69" s="3" t="str">
        <f t="shared" ca="1" si="22"/>
        <v>Yes</v>
      </c>
      <c r="X69" s="3" t="str">
        <f t="shared" ca="1" si="22"/>
        <v>No</v>
      </c>
      <c r="Y69" s="3" t="str">
        <f t="shared" ca="1" si="22"/>
        <v>No</v>
      </c>
      <c r="Z69" s="3" t="str">
        <f t="shared" ca="1" si="22"/>
        <v>No</v>
      </c>
    </row>
    <row r="70" spans="1:26" x14ac:dyDescent="0.25">
      <c r="A70" s="3" t="s">
        <v>118</v>
      </c>
      <c r="B70" s="3">
        <v>1</v>
      </c>
      <c r="C70" s="3">
        <v>2</v>
      </c>
      <c r="D70" s="3">
        <v>0</v>
      </c>
      <c r="E70" s="3">
        <f t="shared" ca="1" si="23"/>
        <v>14</v>
      </c>
      <c r="F70" s="3">
        <f t="shared" ca="1" si="19"/>
        <v>17</v>
      </c>
      <c r="G70" s="3" t="str">
        <f t="shared" ca="1" si="20"/>
        <v>Yes</v>
      </c>
      <c r="H70" s="3" t="str">
        <f t="shared" ca="1" si="20"/>
        <v>Yes</v>
      </c>
      <c r="I70" s="3" t="str">
        <f t="shared" ca="1" si="20"/>
        <v>Yes</v>
      </c>
      <c r="J70" s="3" t="str">
        <f t="shared" ca="1" si="20"/>
        <v>Yes</v>
      </c>
      <c r="K70" s="3" t="str">
        <f t="shared" ca="1" si="20"/>
        <v>No</v>
      </c>
      <c r="L70" s="3" t="str">
        <f t="shared" ca="1" si="20"/>
        <v>No</v>
      </c>
      <c r="M70" s="3" t="str">
        <f t="shared" ca="1" si="20"/>
        <v>No</v>
      </c>
      <c r="N70" s="3" t="str">
        <f t="shared" ca="1" si="20"/>
        <v>No</v>
      </c>
      <c r="O70" s="18">
        <v>1</v>
      </c>
      <c r="P70" s="3">
        <v>0</v>
      </c>
      <c r="Q70" s="3">
        <f t="shared" ca="1" si="24"/>
        <v>20</v>
      </c>
      <c r="R70" s="3">
        <f t="shared" ca="1" si="21"/>
        <v>22</v>
      </c>
      <c r="S70" s="3" t="str">
        <f t="shared" ca="1" si="22"/>
        <v>Yes</v>
      </c>
      <c r="T70" s="3" t="str">
        <f t="shared" ca="1" si="22"/>
        <v>Yes</v>
      </c>
      <c r="U70" s="3" t="str">
        <f t="shared" ca="1" si="22"/>
        <v>Yes</v>
      </c>
      <c r="V70" s="3" t="str">
        <f t="shared" ca="1" si="22"/>
        <v>Yes</v>
      </c>
      <c r="W70" s="3" t="str">
        <f t="shared" ca="1" si="22"/>
        <v>Yes</v>
      </c>
      <c r="X70" s="3" t="str">
        <f t="shared" ca="1" si="22"/>
        <v>Yes</v>
      </c>
      <c r="Y70" s="3" t="str">
        <f t="shared" ca="1" si="22"/>
        <v>No</v>
      </c>
      <c r="Z70" s="3" t="str">
        <f t="shared" ca="1" si="22"/>
        <v>No</v>
      </c>
    </row>
    <row r="71" spans="1:26" x14ac:dyDescent="0.25">
      <c r="A71" s="3" t="s">
        <v>118</v>
      </c>
      <c r="B71" s="3">
        <v>1</v>
      </c>
      <c r="C71" s="3">
        <v>2</v>
      </c>
      <c r="D71" s="3">
        <v>0</v>
      </c>
      <c r="E71" s="3">
        <f t="shared" ca="1" si="23"/>
        <v>18</v>
      </c>
      <c r="F71" s="3">
        <f t="shared" ca="1" si="19"/>
        <v>21</v>
      </c>
      <c r="G71" s="3" t="str">
        <f t="shared" ca="1" si="20"/>
        <v>Yes</v>
      </c>
      <c r="H71" s="3" t="str">
        <f t="shared" ca="1" si="20"/>
        <v>Yes</v>
      </c>
      <c r="I71" s="3" t="str">
        <f t="shared" ca="1" si="20"/>
        <v>Yes</v>
      </c>
      <c r="J71" s="3" t="str">
        <f t="shared" ca="1" si="20"/>
        <v>Yes</v>
      </c>
      <c r="K71" s="3" t="str">
        <f t="shared" ca="1" si="20"/>
        <v>Yes</v>
      </c>
      <c r="L71" s="3" t="str">
        <f t="shared" ca="1" si="20"/>
        <v>Yes</v>
      </c>
      <c r="M71" s="3" t="str">
        <f t="shared" ca="1" si="20"/>
        <v>No</v>
      </c>
      <c r="N71" s="3" t="str">
        <f t="shared" ca="1" si="20"/>
        <v>No</v>
      </c>
      <c r="O71" s="18">
        <v>1</v>
      </c>
      <c r="P71" s="3">
        <v>0</v>
      </c>
      <c r="Q71" s="3">
        <f t="shared" ca="1" si="24"/>
        <v>6</v>
      </c>
      <c r="R71" s="3">
        <f t="shared" ca="1" si="21"/>
        <v>8</v>
      </c>
      <c r="S71" s="3" t="str">
        <f t="shared" ca="1" si="22"/>
        <v>No</v>
      </c>
      <c r="T71" s="3" t="str">
        <f t="shared" ca="1" si="22"/>
        <v>No</v>
      </c>
      <c r="U71" s="3" t="str">
        <f t="shared" ca="1" si="22"/>
        <v>No</v>
      </c>
      <c r="V71" s="3" t="str">
        <f t="shared" ca="1" si="22"/>
        <v>No</v>
      </c>
      <c r="W71" s="3" t="str">
        <f t="shared" ca="1" si="22"/>
        <v>No</v>
      </c>
      <c r="X71" s="3" t="str">
        <f t="shared" ca="1" si="22"/>
        <v>No</v>
      </c>
      <c r="Y71" s="3" t="str">
        <f t="shared" ca="1" si="22"/>
        <v>No</v>
      </c>
      <c r="Z71" s="3" t="str">
        <f t="shared" ca="1" si="22"/>
        <v>No</v>
      </c>
    </row>
    <row r="72" spans="1:26" x14ac:dyDescent="0.25">
      <c r="A72" s="3" t="s">
        <v>152</v>
      </c>
      <c r="B72" s="3">
        <v>1</v>
      </c>
      <c r="C72" s="3">
        <v>0</v>
      </c>
      <c r="D72" s="3">
        <v>0</v>
      </c>
      <c r="E72" s="3">
        <f t="shared" ca="1" si="23"/>
        <v>4</v>
      </c>
      <c r="F72" s="3">
        <f t="shared" ca="1" si="19"/>
        <v>5</v>
      </c>
      <c r="G72" s="3" t="str">
        <f t="shared" ca="1" si="20"/>
        <v>No</v>
      </c>
      <c r="H72" s="3" t="str">
        <f t="shared" ca="1" si="20"/>
        <v>No</v>
      </c>
      <c r="I72" s="3" t="str">
        <f t="shared" ca="1" si="20"/>
        <v>No</v>
      </c>
      <c r="J72" s="3" t="str">
        <f t="shared" ca="1" si="20"/>
        <v>No</v>
      </c>
      <c r="K72" s="3" t="str">
        <f t="shared" ca="1" si="20"/>
        <v>No</v>
      </c>
      <c r="L72" s="3" t="str">
        <f t="shared" ca="1" si="20"/>
        <v>No</v>
      </c>
      <c r="M72" s="3" t="str">
        <f t="shared" ref="G72:N90" ca="1" si="25">IF($F72&gt;M$2-1,"Yes","No")</f>
        <v>No</v>
      </c>
      <c r="N72" s="3" t="str">
        <f t="shared" ca="1" si="25"/>
        <v>No</v>
      </c>
      <c r="O72" s="18">
        <v>1</v>
      </c>
      <c r="P72" s="3">
        <v>0</v>
      </c>
      <c r="Q72" s="3">
        <f t="shared" ca="1" si="24"/>
        <v>4</v>
      </c>
      <c r="R72" s="3">
        <f t="shared" ca="1" si="21"/>
        <v>6</v>
      </c>
      <c r="S72" s="3" t="str">
        <f t="shared" ca="1" si="22"/>
        <v>No</v>
      </c>
      <c r="T72" s="3" t="str">
        <f t="shared" ca="1" si="22"/>
        <v>No</v>
      </c>
      <c r="U72" s="3" t="str">
        <f t="shared" ca="1" si="22"/>
        <v>No</v>
      </c>
      <c r="V72" s="3" t="str">
        <f t="shared" ca="1" si="22"/>
        <v>No</v>
      </c>
      <c r="W72" s="3" t="str">
        <f t="shared" ca="1" si="22"/>
        <v>No</v>
      </c>
      <c r="X72" s="3" t="str">
        <f t="shared" ca="1" si="22"/>
        <v>No</v>
      </c>
      <c r="Y72" s="3" t="str">
        <f t="shared" ca="1" si="22"/>
        <v>No</v>
      </c>
      <c r="Z72" s="3" t="str">
        <f t="shared" ref="S72:Z90" ca="1" si="26">IF($R72&gt;Z$2-1,"Yes","No")</f>
        <v>No</v>
      </c>
    </row>
    <row r="73" spans="1:26" x14ac:dyDescent="0.25">
      <c r="A73" s="3" t="s">
        <v>152</v>
      </c>
      <c r="B73" s="3">
        <v>1</v>
      </c>
      <c r="C73" s="3">
        <v>0</v>
      </c>
      <c r="D73" s="3">
        <v>0</v>
      </c>
      <c r="E73" s="3">
        <f t="shared" ca="1" si="23"/>
        <v>17</v>
      </c>
      <c r="F73" s="3">
        <f t="shared" ca="1" si="19"/>
        <v>18</v>
      </c>
      <c r="G73" s="3" t="str">
        <f t="shared" ca="1" si="25"/>
        <v>Yes</v>
      </c>
      <c r="H73" s="3" t="str">
        <f t="shared" ca="1" si="25"/>
        <v>Yes</v>
      </c>
      <c r="I73" s="3" t="str">
        <f t="shared" ca="1" si="25"/>
        <v>Yes</v>
      </c>
      <c r="J73" s="3" t="str">
        <f t="shared" ca="1" si="25"/>
        <v>Yes</v>
      </c>
      <c r="K73" s="3" t="str">
        <f t="shared" ca="1" si="25"/>
        <v>Yes</v>
      </c>
      <c r="L73" s="3" t="str">
        <f t="shared" ca="1" si="25"/>
        <v>No</v>
      </c>
      <c r="M73" s="3" t="str">
        <f t="shared" ca="1" si="25"/>
        <v>No</v>
      </c>
      <c r="N73" s="3" t="str">
        <f t="shared" ca="1" si="25"/>
        <v>No</v>
      </c>
      <c r="O73" s="18">
        <v>1</v>
      </c>
      <c r="P73" s="3">
        <v>0</v>
      </c>
      <c r="Q73" s="3">
        <f t="shared" ca="1" si="24"/>
        <v>20</v>
      </c>
      <c r="R73" s="3">
        <f t="shared" ca="1" si="21"/>
        <v>22</v>
      </c>
      <c r="S73" s="3" t="str">
        <f t="shared" ca="1" si="26"/>
        <v>Yes</v>
      </c>
      <c r="T73" s="3" t="str">
        <f t="shared" ca="1" si="26"/>
        <v>Yes</v>
      </c>
      <c r="U73" s="3" t="str">
        <f t="shared" ca="1" si="26"/>
        <v>Yes</v>
      </c>
      <c r="V73" s="3" t="str">
        <f t="shared" ca="1" si="26"/>
        <v>Yes</v>
      </c>
      <c r="W73" s="3" t="str">
        <f t="shared" ca="1" si="26"/>
        <v>Yes</v>
      </c>
      <c r="X73" s="3" t="str">
        <f t="shared" ca="1" si="26"/>
        <v>Yes</v>
      </c>
      <c r="Y73" s="3" t="str">
        <f t="shared" ca="1" si="26"/>
        <v>No</v>
      </c>
      <c r="Z73" s="3" t="str">
        <f t="shared" ca="1" si="26"/>
        <v>No</v>
      </c>
    </row>
    <row r="74" spans="1:26" x14ac:dyDescent="0.25">
      <c r="A74" s="3" t="s">
        <v>152</v>
      </c>
      <c r="B74" s="3">
        <v>1</v>
      </c>
      <c r="C74" s="3">
        <v>0</v>
      </c>
      <c r="D74" s="3">
        <v>0</v>
      </c>
      <c r="E74" s="3">
        <f t="shared" ca="1" si="23"/>
        <v>9</v>
      </c>
      <c r="F74" s="3">
        <f t="shared" ca="1" si="19"/>
        <v>10</v>
      </c>
      <c r="G74" s="3" t="str">
        <f t="shared" ca="1" si="25"/>
        <v>Yes</v>
      </c>
      <c r="H74" s="3" t="str">
        <f t="shared" ca="1" si="25"/>
        <v>No</v>
      </c>
      <c r="I74" s="3" t="str">
        <f t="shared" ca="1" si="25"/>
        <v>No</v>
      </c>
      <c r="J74" s="3" t="str">
        <f t="shared" ca="1" si="25"/>
        <v>No</v>
      </c>
      <c r="K74" s="3" t="str">
        <f t="shared" ca="1" si="25"/>
        <v>No</v>
      </c>
      <c r="L74" s="3" t="str">
        <f t="shared" ca="1" si="25"/>
        <v>No</v>
      </c>
      <c r="M74" s="3" t="str">
        <f t="shared" ca="1" si="25"/>
        <v>No</v>
      </c>
      <c r="N74" s="3" t="str">
        <f t="shared" ca="1" si="25"/>
        <v>No</v>
      </c>
      <c r="O74" s="18">
        <v>1</v>
      </c>
      <c r="P74" s="3">
        <v>0</v>
      </c>
      <c r="Q74" s="3">
        <f t="shared" ca="1" si="24"/>
        <v>5</v>
      </c>
      <c r="R74" s="3">
        <f t="shared" ca="1" si="21"/>
        <v>7</v>
      </c>
      <c r="S74" s="3" t="str">
        <f t="shared" ca="1" si="26"/>
        <v>No</v>
      </c>
      <c r="T74" s="3" t="str">
        <f t="shared" ca="1" si="26"/>
        <v>No</v>
      </c>
      <c r="U74" s="3" t="str">
        <f t="shared" ca="1" si="26"/>
        <v>No</v>
      </c>
      <c r="V74" s="3" t="str">
        <f t="shared" ca="1" si="26"/>
        <v>No</v>
      </c>
      <c r="W74" s="3" t="str">
        <f t="shared" ca="1" si="26"/>
        <v>No</v>
      </c>
      <c r="X74" s="3" t="str">
        <f t="shared" ca="1" si="26"/>
        <v>No</v>
      </c>
      <c r="Y74" s="3" t="str">
        <f t="shared" ca="1" si="26"/>
        <v>No</v>
      </c>
      <c r="Z74" s="3" t="str">
        <f t="shared" ca="1" si="26"/>
        <v>No</v>
      </c>
    </row>
    <row r="75" spans="1:26" x14ac:dyDescent="0.25">
      <c r="A75" s="3" t="s">
        <v>152</v>
      </c>
      <c r="B75" s="3">
        <v>1</v>
      </c>
      <c r="C75" s="3">
        <v>0</v>
      </c>
      <c r="D75" s="3">
        <v>0</v>
      </c>
      <c r="E75" s="3">
        <f t="shared" ca="1" si="23"/>
        <v>17</v>
      </c>
      <c r="F75" s="3">
        <f t="shared" ca="1" si="19"/>
        <v>18</v>
      </c>
      <c r="G75" s="3" t="str">
        <f t="shared" ca="1" si="25"/>
        <v>Yes</v>
      </c>
      <c r="H75" s="3" t="str">
        <f t="shared" ca="1" si="25"/>
        <v>Yes</v>
      </c>
      <c r="I75" s="3" t="str">
        <f t="shared" ca="1" si="25"/>
        <v>Yes</v>
      </c>
      <c r="J75" s="3" t="str">
        <f t="shared" ca="1" si="25"/>
        <v>Yes</v>
      </c>
      <c r="K75" s="3" t="str">
        <f t="shared" ca="1" si="25"/>
        <v>Yes</v>
      </c>
      <c r="L75" s="3" t="str">
        <f t="shared" ca="1" si="25"/>
        <v>No</v>
      </c>
      <c r="M75" s="3" t="str">
        <f t="shared" ca="1" si="25"/>
        <v>No</v>
      </c>
      <c r="N75" s="3" t="str">
        <f t="shared" ca="1" si="25"/>
        <v>No</v>
      </c>
      <c r="O75" s="18">
        <v>1</v>
      </c>
      <c r="P75" s="3">
        <v>0</v>
      </c>
      <c r="Q75" s="3">
        <f t="shared" ca="1" si="24"/>
        <v>2</v>
      </c>
      <c r="R75" s="3">
        <f t="shared" ca="1" si="21"/>
        <v>4</v>
      </c>
      <c r="S75" s="3" t="str">
        <f t="shared" ca="1" si="26"/>
        <v>No</v>
      </c>
      <c r="T75" s="3" t="str">
        <f t="shared" ca="1" si="26"/>
        <v>No</v>
      </c>
      <c r="U75" s="3" t="str">
        <f t="shared" ca="1" si="26"/>
        <v>No</v>
      </c>
      <c r="V75" s="3" t="str">
        <f t="shared" ca="1" si="26"/>
        <v>No</v>
      </c>
      <c r="W75" s="3" t="str">
        <f t="shared" ca="1" si="26"/>
        <v>No</v>
      </c>
      <c r="X75" s="3" t="str">
        <f t="shared" ca="1" si="26"/>
        <v>No</v>
      </c>
      <c r="Y75" s="3" t="str">
        <f t="shared" ca="1" si="26"/>
        <v>No</v>
      </c>
      <c r="Z75" s="3" t="str">
        <f t="shared" ca="1" si="26"/>
        <v>No</v>
      </c>
    </row>
    <row r="76" spans="1:26" x14ac:dyDescent="0.25">
      <c r="A76" s="3" t="s">
        <v>152</v>
      </c>
      <c r="B76" s="3">
        <v>1</v>
      </c>
      <c r="C76" s="3">
        <v>0</v>
      </c>
      <c r="D76" s="3">
        <v>0</v>
      </c>
      <c r="E76" s="3">
        <f t="shared" ca="1" si="23"/>
        <v>20</v>
      </c>
      <c r="F76" s="3">
        <f t="shared" ca="1" si="19"/>
        <v>21</v>
      </c>
      <c r="G76" s="3" t="str">
        <f t="shared" ca="1" si="25"/>
        <v>Yes</v>
      </c>
      <c r="H76" s="3" t="str">
        <f t="shared" ca="1" si="25"/>
        <v>Yes</v>
      </c>
      <c r="I76" s="3" t="str">
        <f t="shared" ca="1" si="25"/>
        <v>Yes</v>
      </c>
      <c r="J76" s="3" t="str">
        <f t="shared" ca="1" si="25"/>
        <v>Yes</v>
      </c>
      <c r="K76" s="3" t="str">
        <f t="shared" ca="1" si="25"/>
        <v>Yes</v>
      </c>
      <c r="L76" s="3" t="str">
        <f t="shared" ca="1" si="25"/>
        <v>Yes</v>
      </c>
      <c r="M76" s="3" t="str">
        <f t="shared" ca="1" si="25"/>
        <v>No</v>
      </c>
      <c r="N76" s="3" t="str">
        <f t="shared" ca="1" si="25"/>
        <v>No</v>
      </c>
      <c r="O76" s="18">
        <v>1</v>
      </c>
      <c r="P76" s="3">
        <v>0</v>
      </c>
      <c r="Q76" s="3">
        <f t="shared" ca="1" si="24"/>
        <v>11</v>
      </c>
      <c r="R76" s="3">
        <f t="shared" ca="1" si="21"/>
        <v>13</v>
      </c>
      <c r="S76" s="3" t="str">
        <f t="shared" ca="1" si="26"/>
        <v>Yes</v>
      </c>
      <c r="T76" s="3" t="str">
        <f t="shared" ca="1" si="26"/>
        <v>Yes</v>
      </c>
      <c r="U76" s="3" t="str">
        <f t="shared" ca="1" si="26"/>
        <v>No</v>
      </c>
      <c r="V76" s="3" t="str">
        <f t="shared" ca="1" si="26"/>
        <v>No</v>
      </c>
      <c r="W76" s="3" t="str">
        <f t="shared" ca="1" si="26"/>
        <v>No</v>
      </c>
      <c r="X76" s="3" t="str">
        <f t="shared" ca="1" si="26"/>
        <v>No</v>
      </c>
      <c r="Y76" s="3" t="str">
        <f t="shared" ca="1" si="26"/>
        <v>No</v>
      </c>
      <c r="Z76" s="3" t="str">
        <f t="shared" ca="1" si="26"/>
        <v>No</v>
      </c>
    </row>
    <row r="77" spans="1:26" x14ac:dyDescent="0.25">
      <c r="A77" s="3" t="s">
        <v>152</v>
      </c>
      <c r="B77" s="3">
        <v>1</v>
      </c>
      <c r="C77" s="3">
        <v>0</v>
      </c>
      <c r="D77" s="3">
        <v>0</v>
      </c>
      <c r="E77" s="3">
        <f t="shared" ca="1" si="23"/>
        <v>7</v>
      </c>
      <c r="F77" s="3">
        <f t="shared" ca="1" si="19"/>
        <v>8</v>
      </c>
      <c r="G77" s="3" t="str">
        <f t="shared" ca="1" si="25"/>
        <v>No</v>
      </c>
      <c r="H77" s="3" t="str">
        <f t="shared" ca="1" si="25"/>
        <v>No</v>
      </c>
      <c r="I77" s="3" t="str">
        <f t="shared" ca="1" si="25"/>
        <v>No</v>
      </c>
      <c r="J77" s="3" t="str">
        <f t="shared" ca="1" si="25"/>
        <v>No</v>
      </c>
      <c r="K77" s="3" t="str">
        <f t="shared" ca="1" si="25"/>
        <v>No</v>
      </c>
      <c r="L77" s="3" t="str">
        <f t="shared" ca="1" si="25"/>
        <v>No</v>
      </c>
      <c r="M77" s="3" t="str">
        <f t="shared" ca="1" si="25"/>
        <v>No</v>
      </c>
      <c r="N77" s="3" t="str">
        <f t="shared" ca="1" si="25"/>
        <v>No</v>
      </c>
      <c r="O77" s="18">
        <v>1</v>
      </c>
      <c r="P77" s="3">
        <v>0</v>
      </c>
      <c r="Q77" s="3">
        <f t="shared" ca="1" si="24"/>
        <v>11</v>
      </c>
      <c r="R77" s="3">
        <f t="shared" ca="1" si="21"/>
        <v>13</v>
      </c>
      <c r="S77" s="3" t="str">
        <f t="shared" ca="1" si="26"/>
        <v>Yes</v>
      </c>
      <c r="T77" s="3" t="str">
        <f t="shared" ca="1" si="26"/>
        <v>Yes</v>
      </c>
      <c r="U77" s="3" t="str">
        <f t="shared" ca="1" si="26"/>
        <v>No</v>
      </c>
      <c r="V77" s="3" t="str">
        <f t="shared" ca="1" si="26"/>
        <v>No</v>
      </c>
      <c r="W77" s="3" t="str">
        <f t="shared" ca="1" si="26"/>
        <v>No</v>
      </c>
      <c r="X77" s="3" t="str">
        <f t="shared" ca="1" si="26"/>
        <v>No</v>
      </c>
      <c r="Y77" s="3" t="str">
        <f t="shared" ca="1" si="26"/>
        <v>No</v>
      </c>
      <c r="Z77" s="3" t="str">
        <f t="shared" ca="1" si="26"/>
        <v>No</v>
      </c>
    </row>
    <row r="78" spans="1:26" x14ac:dyDescent="0.25">
      <c r="A78" s="3" t="s">
        <v>152</v>
      </c>
      <c r="B78" s="3">
        <v>1</v>
      </c>
      <c r="C78" s="3">
        <v>0</v>
      </c>
      <c r="D78" s="3">
        <v>0</v>
      </c>
      <c r="E78" s="3">
        <f t="shared" ca="1" si="23"/>
        <v>9</v>
      </c>
      <c r="F78" s="3">
        <f t="shared" ca="1" si="19"/>
        <v>10</v>
      </c>
      <c r="G78" s="3" t="str">
        <f t="shared" ca="1" si="25"/>
        <v>Yes</v>
      </c>
      <c r="H78" s="3" t="str">
        <f t="shared" ca="1" si="25"/>
        <v>No</v>
      </c>
      <c r="I78" s="3" t="str">
        <f t="shared" ca="1" si="25"/>
        <v>No</v>
      </c>
      <c r="J78" s="3" t="str">
        <f t="shared" ca="1" si="25"/>
        <v>No</v>
      </c>
      <c r="K78" s="3" t="str">
        <f t="shared" ca="1" si="25"/>
        <v>No</v>
      </c>
      <c r="L78" s="3" t="str">
        <f t="shared" ca="1" si="25"/>
        <v>No</v>
      </c>
      <c r="M78" s="3" t="str">
        <f t="shared" ca="1" si="25"/>
        <v>No</v>
      </c>
      <c r="N78" s="3" t="str">
        <f t="shared" ca="1" si="25"/>
        <v>No</v>
      </c>
      <c r="O78" s="18">
        <v>1</v>
      </c>
      <c r="P78" s="3">
        <v>0</v>
      </c>
      <c r="Q78" s="3">
        <f t="shared" ca="1" si="24"/>
        <v>17</v>
      </c>
      <c r="R78" s="3">
        <f t="shared" ca="1" si="21"/>
        <v>19</v>
      </c>
      <c r="S78" s="3" t="str">
        <f t="shared" ca="1" si="26"/>
        <v>Yes</v>
      </c>
      <c r="T78" s="3" t="str">
        <f t="shared" ca="1" si="26"/>
        <v>Yes</v>
      </c>
      <c r="U78" s="3" t="str">
        <f t="shared" ca="1" si="26"/>
        <v>Yes</v>
      </c>
      <c r="V78" s="3" t="str">
        <f t="shared" ca="1" si="26"/>
        <v>Yes</v>
      </c>
      <c r="W78" s="3" t="str">
        <f t="shared" ca="1" si="26"/>
        <v>Yes</v>
      </c>
      <c r="X78" s="3" t="str">
        <f t="shared" ca="1" si="26"/>
        <v>No</v>
      </c>
      <c r="Y78" s="3" t="str">
        <f t="shared" ca="1" si="26"/>
        <v>No</v>
      </c>
      <c r="Z78" s="3" t="str">
        <f t="shared" ca="1" si="26"/>
        <v>No</v>
      </c>
    </row>
    <row r="79" spans="1:26" x14ac:dyDescent="0.25">
      <c r="A79" s="3" t="s">
        <v>152</v>
      </c>
      <c r="B79" s="3">
        <v>1</v>
      </c>
      <c r="C79" s="3">
        <v>0</v>
      </c>
      <c r="D79" s="3">
        <v>0</v>
      </c>
      <c r="E79" s="3">
        <f t="shared" ca="1" si="23"/>
        <v>18</v>
      </c>
      <c r="F79" s="3">
        <f t="shared" ca="1" si="19"/>
        <v>19</v>
      </c>
      <c r="G79" s="3" t="str">
        <f t="shared" ca="1" si="25"/>
        <v>Yes</v>
      </c>
      <c r="H79" s="3" t="str">
        <f t="shared" ca="1" si="25"/>
        <v>Yes</v>
      </c>
      <c r="I79" s="3" t="str">
        <f t="shared" ca="1" si="25"/>
        <v>Yes</v>
      </c>
      <c r="J79" s="3" t="str">
        <f t="shared" ca="1" si="25"/>
        <v>Yes</v>
      </c>
      <c r="K79" s="3" t="str">
        <f t="shared" ca="1" si="25"/>
        <v>Yes</v>
      </c>
      <c r="L79" s="3" t="str">
        <f t="shared" ca="1" si="25"/>
        <v>No</v>
      </c>
      <c r="M79" s="3" t="str">
        <f t="shared" ca="1" si="25"/>
        <v>No</v>
      </c>
      <c r="N79" s="3" t="str">
        <f t="shared" ca="1" si="25"/>
        <v>No</v>
      </c>
      <c r="O79" s="18">
        <v>1</v>
      </c>
      <c r="P79" s="3">
        <v>0</v>
      </c>
      <c r="Q79" s="3">
        <f t="shared" ca="1" si="24"/>
        <v>10</v>
      </c>
      <c r="R79" s="3">
        <f t="shared" ca="1" si="21"/>
        <v>12</v>
      </c>
      <c r="S79" s="3" t="str">
        <f t="shared" ca="1" si="26"/>
        <v>Yes</v>
      </c>
      <c r="T79" s="3" t="str">
        <f t="shared" ca="1" si="26"/>
        <v>Yes</v>
      </c>
      <c r="U79" s="3" t="str">
        <f t="shared" ca="1" si="26"/>
        <v>No</v>
      </c>
      <c r="V79" s="3" t="str">
        <f t="shared" ca="1" si="26"/>
        <v>No</v>
      </c>
      <c r="W79" s="3" t="str">
        <f t="shared" ca="1" si="26"/>
        <v>No</v>
      </c>
      <c r="X79" s="3" t="str">
        <f t="shared" ca="1" si="26"/>
        <v>No</v>
      </c>
      <c r="Y79" s="3" t="str">
        <f t="shared" ca="1" si="26"/>
        <v>No</v>
      </c>
      <c r="Z79" s="3" t="str">
        <f t="shared" ca="1" si="26"/>
        <v>No</v>
      </c>
    </row>
    <row r="80" spans="1:26" x14ac:dyDescent="0.25">
      <c r="A80" s="3" t="s">
        <v>152</v>
      </c>
      <c r="B80" s="3">
        <v>1</v>
      </c>
      <c r="C80" s="3">
        <v>0</v>
      </c>
      <c r="D80" s="3">
        <v>0</v>
      </c>
      <c r="E80" s="3">
        <f t="shared" ca="1" si="23"/>
        <v>9</v>
      </c>
      <c r="F80" s="3">
        <f t="shared" ca="1" si="19"/>
        <v>10</v>
      </c>
      <c r="G80" s="3" t="str">
        <f t="shared" ca="1" si="25"/>
        <v>Yes</v>
      </c>
      <c r="H80" s="3" t="str">
        <f t="shared" ca="1" si="25"/>
        <v>No</v>
      </c>
      <c r="I80" s="3" t="str">
        <f t="shared" ca="1" si="25"/>
        <v>No</v>
      </c>
      <c r="J80" s="3" t="str">
        <f t="shared" ca="1" si="25"/>
        <v>No</v>
      </c>
      <c r="K80" s="3" t="str">
        <f t="shared" ca="1" si="25"/>
        <v>No</v>
      </c>
      <c r="L80" s="3" t="str">
        <f t="shared" ca="1" si="25"/>
        <v>No</v>
      </c>
      <c r="M80" s="3" t="str">
        <f t="shared" ca="1" si="25"/>
        <v>No</v>
      </c>
      <c r="N80" s="3" t="str">
        <f t="shared" ca="1" si="25"/>
        <v>No</v>
      </c>
      <c r="O80" s="18">
        <v>1</v>
      </c>
      <c r="P80" s="3">
        <v>0</v>
      </c>
      <c r="Q80" s="3">
        <f t="shared" ca="1" si="24"/>
        <v>13</v>
      </c>
      <c r="R80" s="3">
        <f t="shared" ca="1" si="21"/>
        <v>15</v>
      </c>
      <c r="S80" s="3" t="str">
        <f t="shared" ca="1" si="26"/>
        <v>Yes</v>
      </c>
      <c r="T80" s="3" t="str">
        <f t="shared" ca="1" si="26"/>
        <v>Yes</v>
      </c>
      <c r="U80" s="3" t="str">
        <f t="shared" ca="1" si="26"/>
        <v>Yes</v>
      </c>
      <c r="V80" s="3" t="str">
        <f t="shared" ca="1" si="26"/>
        <v>No</v>
      </c>
      <c r="W80" s="3" t="str">
        <f t="shared" ca="1" si="26"/>
        <v>No</v>
      </c>
      <c r="X80" s="3" t="str">
        <f t="shared" ca="1" si="26"/>
        <v>No</v>
      </c>
      <c r="Y80" s="3" t="str">
        <f t="shared" ca="1" si="26"/>
        <v>No</v>
      </c>
      <c r="Z80" s="3" t="str">
        <f t="shared" ca="1" si="26"/>
        <v>No</v>
      </c>
    </row>
    <row r="81" spans="1:26" x14ac:dyDescent="0.25">
      <c r="A81" s="3" t="s">
        <v>152</v>
      </c>
      <c r="B81" s="3">
        <v>1</v>
      </c>
      <c r="C81" s="3">
        <v>0</v>
      </c>
      <c r="D81" s="3">
        <v>0</v>
      </c>
      <c r="E81" s="3">
        <f t="shared" ca="1" si="23"/>
        <v>1</v>
      </c>
      <c r="F81" s="3">
        <f t="shared" ca="1" si="19"/>
        <v>2</v>
      </c>
      <c r="G81" s="3" t="str">
        <f t="shared" ca="1" si="25"/>
        <v>No</v>
      </c>
      <c r="H81" s="3" t="str">
        <f t="shared" ca="1" si="25"/>
        <v>No</v>
      </c>
      <c r="I81" s="3" t="str">
        <f t="shared" ca="1" si="25"/>
        <v>No</v>
      </c>
      <c r="J81" s="3" t="str">
        <f t="shared" ca="1" si="25"/>
        <v>No</v>
      </c>
      <c r="K81" s="3" t="str">
        <f t="shared" ca="1" si="25"/>
        <v>No</v>
      </c>
      <c r="L81" s="3" t="str">
        <f t="shared" ca="1" si="25"/>
        <v>No</v>
      </c>
      <c r="M81" s="3" t="str">
        <f t="shared" ca="1" si="25"/>
        <v>No</v>
      </c>
      <c r="N81" s="3" t="str">
        <f t="shared" ca="1" si="25"/>
        <v>No</v>
      </c>
      <c r="O81" s="18">
        <v>1</v>
      </c>
      <c r="P81" s="3">
        <v>0</v>
      </c>
      <c r="Q81" s="3">
        <f t="shared" ca="1" si="24"/>
        <v>12</v>
      </c>
      <c r="R81" s="3">
        <f t="shared" ca="1" si="21"/>
        <v>14</v>
      </c>
      <c r="S81" s="3" t="str">
        <f t="shared" ca="1" si="26"/>
        <v>Yes</v>
      </c>
      <c r="T81" s="3" t="str">
        <f t="shared" ca="1" si="26"/>
        <v>Yes</v>
      </c>
      <c r="U81" s="3" t="str">
        <f t="shared" ca="1" si="26"/>
        <v>Yes</v>
      </c>
      <c r="V81" s="3" t="str">
        <f t="shared" ca="1" si="26"/>
        <v>No</v>
      </c>
      <c r="W81" s="3" t="str">
        <f t="shared" ca="1" si="26"/>
        <v>No</v>
      </c>
      <c r="X81" s="3" t="str">
        <f t="shared" ca="1" si="26"/>
        <v>No</v>
      </c>
      <c r="Y81" s="3" t="str">
        <f t="shared" ca="1" si="26"/>
        <v>No</v>
      </c>
      <c r="Z81" s="3" t="str">
        <f t="shared" ca="1" si="26"/>
        <v>No</v>
      </c>
    </row>
    <row r="82" spans="1:26" x14ac:dyDescent="0.25">
      <c r="A82" s="3" t="s">
        <v>144</v>
      </c>
      <c r="B82" s="3">
        <v>0</v>
      </c>
      <c r="C82" s="3">
        <v>0</v>
      </c>
      <c r="D82" s="3">
        <v>0</v>
      </c>
      <c r="E82" s="3">
        <f t="shared" ca="1" si="23"/>
        <v>6</v>
      </c>
      <c r="F82" s="3">
        <f t="shared" ca="1" si="19"/>
        <v>6</v>
      </c>
      <c r="G82" s="3" t="str">
        <f t="shared" ca="1" si="25"/>
        <v>No</v>
      </c>
      <c r="H82" s="3" t="str">
        <f t="shared" ca="1" si="25"/>
        <v>No</v>
      </c>
      <c r="I82" s="3" t="str">
        <f t="shared" ca="1" si="25"/>
        <v>No</v>
      </c>
      <c r="J82" s="3" t="str">
        <f t="shared" ca="1" si="25"/>
        <v>No</v>
      </c>
      <c r="K82" s="3" t="str">
        <f t="shared" ca="1" si="25"/>
        <v>No</v>
      </c>
      <c r="L82" s="3" t="str">
        <f t="shared" ca="1" si="25"/>
        <v>No</v>
      </c>
      <c r="M82" s="3" t="str">
        <f t="shared" ca="1" si="25"/>
        <v>No</v>
      </c>
      <c r="N82" s="3" t="str">
        <f t="shared" ca="1" si="25"/>
        <v>No</v>
      </c>
      <c r="O82" s="18">
        <v>3</v>
      </c>
      <c r="P82" s="3">
        <v>0</v>
      </c>
      <c r="Q82" s="3">
        <f t="shared" ca="1" si="24"/>
        <v>2</v>
      </c>
      <c r="R82" s="3">
        <f t="shared" ca="1" si="21"/>
        <v>5</v>
      </c>
      <c r="S82" s="3" t="str">
        <f t="shared" ca="1" si="26"/>
        <v>No</v>
      </c>
      <c r="T82" s="3" t="str">
        <f t="shared" ca="1" si="26"/>
        <v>No</v>
      </c>
      <c r="U82" s="3" t="str">
        <f t="shared" ca="1" si="26"/>
        <v>No</v>
      </c>
      <c r="V82" s="3" t="str">
        <f t="shared" ca="1" si="26"/>
        <v>No</v>
      </c>
      <c r="W82" s="3" t="str">
        <f t="shared" ca="1" si="26"/>
        <v>No</v>
      </c>
      <c r="X82" s="3" t="str">
        <f t="shared" ca="1" si="26"/>
        <v>No</v>
      </c>
      <c r="Y82" s="3" t="str">
        <f t="shared" ca="1" si="26"/>
        <v>No</v>
      </c>
      <c r="Z82" s="3" t="str">
        <f t="shared" ca="1" si="26"/>
        <v>No</v>
      </c>
    </row>
    <row r="83" spans="1:26" x14ac:dyDescent="0.25">
      <c r="A83" s="3" t="s">
        <v>145</v>
      </c>
      <c r="B83" s="3">
        <v>0</v>
      </c>
      <c r="C83" s="3">
        <v>0</v>
      </c>
      <c r="D83" s="3">
        <v>0</v>
      </c>
      <c r="E83" s="3">
        <f t="shared" ca="1" si="23"/>
        <v>2</v>
      </c>
      <c r="F83" s="3">
        <f t="shared" ca="1" si="19"/>
        <v>2</v>
      </c>
      <c r="G83" s="3" t="str">
        <f t="shared" ca="1" si="25"/>
        <v>No</v>
      </c>
      <c r="H83" s="3" t="str">
        <f t="shared" ca="1" si="25"/>
        <v>No</v>
      </c>
      <c r="I83" s="3" t="str">
        <f t="shared" ca="1" si="25"/>
        <v>No</v>
      </c>
      <c r="J83" s="3" t="str">
        <f t="shared" ca="1" si="25"/>
        <v>No</v>
      </c>
      <c r="K83" s="3" t="str">
        <f t="shared" ca="1" si="25"/>
        <v>No</v>
      </c>
      <c r="L83" s="3" t="str">
        <f t="shared" ca="1" si="25"/>
        <v>No</v>
      </c>
      <c r="M83" s="3" t="str">
        <f t="shared" ca="1" si="25"/>
        <v>No</v>
      </c>
      <c r="N83" s="3" t="str">
        <f t="shared" ca="1" si="25"/>
        <v>No</v>
      </c>
      <c r="O83" s="18">
        <v>1</v>
      </c>
      <c r="P83" s="3">
        <v>0</v>
      </c>
      <c r="Q83" s="3">
        <f t="shared" ca="1" si="24"/>
        <v>20</v>
      </c>
      <c r="R83" s="3">
        <f t="shared" ca="1" si="21"/>
        <v>21</v>
      </c>
      <c r="S83" s="3" t="str">
        <f t="shared" ca="1" si="26"/>
        <v>Yes</v>
      </c>
      <c r="T83" s="3" t="str">
        <f t="shared" ca="1" si="26"/>
        <v>Yes</v>
      </c>
      <c r="U83" s="3" t="str">
        <f t="shared" ca="1" si="26"/>
        <v>Yes</v>
      </c>
      <c r="V83" s="3" t="str">
        <f t="shared" ca="1" si="26"/>
        <v>Yes</v>
      </c>
      <c r="W83" s="3" t="str">
        <f t="shared" ca="1" si="26"/>
        <v>Yes</v>
      </c>
      <c r="X83" s="3" t="str">
        <f t="shared" ca="1" si="26"/>
        <v>Yes</v>
      </c>
      <c r="Y83" s="3" t="str">
        <f t="shared" ca="1" si="26"/>
        <v>No</v>
      </c>
      <c r="Z83" s="3" t="str">
        <f t="shared" ca="1" si="26"/>
        <v>No</v>
      </c>
    </row>
    <row r="84" spans="1:26" x14ac:dyDescent="0.25">
      <c r="A84" s="3" t="s">
        <v>93</v>
      </c>
      <c r="B84" s="3">
        <v>9</v>
      </c>
      <c r="C84" s="3">
        <v>5</v>
      </c>
      <c r="D84" s="3">
        <v>0</v>
      </c>
      <c r="E84" s="3">
        <f t="shared" ca="1" si="23"/>
        <v>15</v>
      </c>
      <c r="F84" s="3">
        <f t="shared" ca="1" si="19"/>
        <v>29</v>
      </c>
      <c r="G84" s="3" t="str">
        <f t="shared" ca="1" si="25"/>
        <v>Yes</v>
      </c>
      <c r="H84" s="3" t="str">
        <f t="shared" ca="1" si="25"/>
        <v>Yes</v>
      </c>
      <c r="I84" s="3" t="str">
        <f t="shared" ca="1" si="25"/>
        <v>Yes</v>
      </c>
      <c r="J84" s="3" t="str">
        <f t="shared" ca="1" si="25"/>
        <v>Yes</v>
      </c>
      <c r="K84" s="3" t="str">
        <f t="shared" ca="1" si="25"/>
        <v>Yes</v>
      </c>
      <c r="L84" s="3" t="str">
        <f t="shared" ca="1" si="25"/>
        <v>Yes</v>
      </c>
      <c r="M84" s="3" t="str">
        <f t="shared" ca="1" si="25"/>
        <v>Yes</v>
      </c>
      <c r="N84" s="3" t="str">
        <f t="shared" ca="1" si="25"/>
        <v>Yes</v>
      </c>
      <c r="O84" s="18">
        <v>2</v>
      </c>
      <c r="P84" s="3">
        <v>0</v>
      </c>
      <c r="Q84" s="3">
        <f t="shared" ca="1" si="24"/>
        <v>2</v>
      </c>
      <c r="R84" s="3">
        <f t="shared" ca="1" si="21"/>
        <v>13</v>
      </c>
      <c r="S84" s="3" t="str">
        <f t="shared" ca="1" si="26"/>
        <v>Yes</v>
      </c>
      <c r="T84" s="3" t="str">
        <f t="shared" ca="1" si="26"/>
        <v>Yes</v>
      </c>
      <c r="U84" s="3" t="str">
        <f t="shared" ca="1" si="26"/>
        <v>No</v>
      </c>
      <c r="V84" s="3" t="str">
        <f t="shared" ca="1" si="26"/>
        <v>No</v>
      </c>
      <c r="W84" s="3" t="str">
        <f t="shared" ca="1" si="26"/>
        <v>No</v>
      </c>
      <c r="X84" s="3" t="str">
        <f t="shared" ca="1" si="26"/>
        <v>No</v>
      </c>
      <c r="Y84" s="3" t="str">
        <f t="shared" ca="1" si="26"/>
        <v>No</v>
      </c>
      <c r="Z84" s="3" t="str">
        <f t="shared" ca="1" si="26"/>
        <v>No</v>
      </c>
    </row>
    <row r="85" spans="1:26" x14ac:dyDescent="0.25">
      <c r="A85" s="3" t="s">
        <v>146</v>
      </c>
      <c r="B85" s="3">
        <v>2</v>
      </c>
      <c r="C85" s="3">
        <v>0</v>
      </c>
      <c r="D85" s="3">
        <v>0</v>
      </c>
      <c r="E85" s="3">
        <f t="shared" ca="1" si="23"/>
        <v>14</v>
      </c>
      <c r="F85" s="3">
        <f t="shared" ca="1" si="19"/>
        <v>16</v>
      </c>
      <c r="G85" s="3" t="str">
        <f t="shared" ca="1" si="25"/>
        <v>Yes</v>
      </c>
      <c r="H85" s="3" t="str">
        <f t="shared" ca="1" si="25"/>
        <v>Yes</v>
      </c>
      <c r="I85" s="3" t="str">
        <f t="shared" ca="1" si="25"/>
        <v>Yes</v>
      </c>
      <c r="J85" s="3" t="str">
        <f t="shared" ca="1" si="25"/>
        <v>Yes</v>
      </c>
      <c r="K85" s="3" t="str">
        <f t="shared" ca="1" si="25"/>
        <v>No</v>
      </c>
      <c r="L85" s="3" t="str">
        <f t="shared" ca="1" si="25"/>
        <v>No</v>
      </c>
      <c r="M85" s="3" t="str">
        <f t="shared" ca="1" si="25"/>
        <v>No</v>
      </c>
      <c r="N85" s="3" t="str">
        <f t="shared" ca="1" si="25"/>
        <v>No</v>
      </c>
      <c r="O85" s="18">
        <v>1</v>
      </c>
      <c r="P85" s="3">
        <v>0</v>
      </c>
      <c r="Q85" s="3">
        <f t="shared" ca="1" si="24"/>
        <v>7</v>
      </c>
      <c r="R85" s="3">
        <f t="shared" ca="1" si="21"/>
        <v>10</v>
      </c>
      <c r="S85" s="3" t="str">
        <f t="shared" ca="1" si="26"/>
        <v>Yes</v>
      </c>
      <c r="T85" s="3" t="str">
        <f t="shared" ca="1" si="26"/>
        <v>No</v>
      </c>
      <c r="U85" s="3" t="str">
        <f t="shared" ca="1" si="26"/>
        <v>No</v>
      </c>
      <c r="V85" s="3" t="str">
        <f t="shared" ca="1" si="26"/>
        <v>No</v>
      </c>
      <c r="W85" s="3" t="str">
        <f t="shared" ca="1" si="26"/>
        <v>No</v>
      </c>
      <c r="X85" s="3" t="str">
        <f t="shared" ca="1" si="26"/>
        <v>No</v>
      </c>
      <c r="Y85" s="3" t="str">
        <f t="shared" ca="1" si="26"/>
        <v>No</v>
      </c>
      <c r="Z85" s="3" t="str">
        <f t="shared" ca="1" si="26"/>
        <v>No</v>
      </c>
    </row>
    <row r="86" spans="1:26" x14ac:dyDescent="0.25">
      <c r="A86" s="3" t="s">
        <v>147</v>
      </c>
      <c r="B86" s="3">
        <v>0</v>
      </c>
      <c r="C86" s="3">
        <v>0</v>
      </c>
      <c r="D86" s="3">
        <v>0</v>
      </c>
      <c r="E86" s="3">
        <f t="shared" ca="1" si="23"/>
        <v>16</v>
      </c>
      <c r="F86" s="3">
        <f t="shared" ca="1" si="19"/>
        <v>16</v>
      </c>
      <c r="G86" s="3" t="str">
        <f t="shared" ca="1" si="25"/>
        <v>Yes</v>
      </c>
      <c r="H86" s="3" t="str">
        <f t="shared" ca="1" si="25"/>
        <v>Yes</v>
      </c>
      <c r="I86" s="3" t="str">
        <f t="shared" ca="1" si="25"/>
        <v>Yes</v>
      </c>
      <c r="J86" s="3" t="str">
        <f t="shared" ca="1" si="25"/>
        <v>Yes</v>
      </c>
      <c r="K86" s="3" t="str">
        <f t="shared" ca="1" si="25"/>
        <v>No</v>
      </c>
      <c r="L86" s="3" t="str">
        <f t="shared" ca="1" si="25"/>
        <v>No</v>
      </c>
      <c r="M86" s="3" t="str">
        <f t="shared" ca="1" si="25"/>
        <v>No</v>
      </c>
      <c r="N86" s="3" t="str">
        <f t="shared" ca="1" si="25"/>
        <v>No</v>
      </c>
      <c r="O86" s="18">
        <v>1</v>
      </c>
      <c r="P86" s="3">
        <v>0</v>
      </c>
      <c r="Q86" s="3">
        <f t="shared" ca="1" si="24"/>
        <v>5</v>
      </c>
      <c r="R86" s="3">
        <f t="shared" ca="1" si="21"/>
        <v>6</v>
      </c>
      <c r="S86" s="3" t="str">
        <f t="shared" ca="1" si="26"/>
        <v>No</v>
      </c>
      <c r="T86" s="3" t="str">
        <f t="shared" ca="1" si="26"/>
        <v>No</v>
      </c>
      <c r="U86" s="3" t="str">
        <f t="shared" ca="1" si="26"/>
        <v>No</v>
      </c>
      <c r="V86" s="3" t="str">
        <f t="shared" ca="1" si="26"/>
        <v>No</v>
      </c>
      <c r="W86" s="3" t="str">
        <f t="shared" ca="1" si="26"/>
        <v>No</v>
      </c>
      <c r="X86" s="3" t="str">
        <f t="shared" ca="1" si="26"/>
        <v>No</v>
      </c>
      <c r="Y86" s="3" t="str">
        <f t="shared" ca="1" si="26"/>
        <v>No</v>
      </c>
      <c r="Z86" s="3" t="str">
        <f t="shared" ca="1" si="26"/>
        <v>No</v>
      </c>
    </row>
    <row r="87" spans="1:26" x14ac:dyDescent="0.25">
      <c r="A87" s="3" t="s">
        <v>148</v>
      </c>
      <c r="B87" s="3">
        <v>0</v>
      </c>
      <c r="C87" s="3">
        <v>0</v>
      </c>
      <c r="D87" s="3">
        <v>0</v>
      </c>
      <c r="E87" s="3">
        <f t="shared" ca="1" si="23"/>
        <v>15</v>
      </c>
      <c r="F87" s="3">
        <f t="shared" ca="1" si="19"/>
        <v>15</v>
      </c>
      <c r="G87" s="3" t="str">
        <f t="shared" ca="1" si="25"/>
        <v>Yes</v>
      </c>
      <c r="H87" s="3" t="str">
        <f t="shared" ca="1" si="25"/>
        <v>Yes</v>
      </c>
      <c r="I87" s="3" t="str">
        <f t="shared" ca="1" si="25"/>
        <v>Yes</v>
      </c>
      <c r="J87" s="3" t="str">
        <f t="shared" ca="1" si="25"/>
        <v>No</v>
      </c>
      <c r="K87" s="3" t="str">
        <f t="shared" ca="1" si="25"/>
        <v>No</v>
      </c>
      <c r="L87" s="3" t="str">
        <f t="shared" ca="1" si="25"/>
        <v>No</v>
      </c>
      <c r="M87" s="3" t="str">
        <f t="shared" ca="1" si="25"/>
        <v>No</v>
      </c>
      <c r="N87" s="3" t="str">
        <f t="shared" ca="1" si="25"/>
        <v>No</v>
      </c>
      <c r="O87" s="18">
        <v>0</v>
      </c>
      <c r="P87" s="3">
        <v>0</v>
      </c>
      <c r="Q87" s="3">
        <f t="shared" ca="1" si="24"/>
        <v>4</v>
      </c>
      <c r="R87" s="3">
        <f t="shared" ca="1" si="21"/>
        <v>4</v>
      </c>
      <c r="S87" s="3" t="str">
        <f t="shared" ca="1" si="26"/>
        <v>No</v>
      </c>
      <c r="T87" s="3" t="str">
        <f t="shared" ca="1" si="26"/>
        <v>No</v>
      </c>
      <c r="U87" s="3" t="str">
        <f t="shared" ca="1" si="26"/>
        <v>No</v>
      </c>
      <c r="V87" s="3" t="str">
        <f t="shared" ca="1" si="26"/>
        <v>No</v>
      </c>
      <c r="W87" s="3" t="str">
        <f t="shared" ca="1" si="26"/>
        <v>No</v>
      </c>
      <c r="X87" s="3" t="str">
        <f t="shared" ca="1" si="26"/>
        <v>No</v>
      </c>
      <c r="Y87" s="3" t="str">
        <f t="shared" ca="1" si="26"/>
        <v>No</v>
      </c>
      <c r="Z87" s="3" t="str">
        <f t="shared" ca="1" si="26"/>
        <v>No</v>
      </c>
    </row>
    <row r="88" spans="1:26" x14ac:dyDescent="0.25">
      <c r="A88" s="3" t="s">
        <v>149</v>
      </c>
      <c r="B88" s="3">
        <v>0</v>
      </c>
      <c r="C88" s="3">
        <v>0</v>
      </c>
      <c r="D88" s="3">
        <v>0</v>
      </c>
      <c r="E88" s="3">
        <f t="shared" ca="1" si="23"/>
        <v>16</v>
      </c>
      <c r="F88" s="3">
        <f t="shared" ca="1" si="19"/>
        <v>16</v>
      </c>
      <c r="G88" s="3" t="str">
        <f t="shared" ca="1" si="25"/>
        <v>Yes</v>
      </c>
      <c r="H88" s="3" t="str">
        <f t="shared" ca="1" si="25"/>
        <v>Yes</v>
      </c>
      <c r="I88" s="3" t="str">
        <f t="shared" ca="1" si="25"/>
        <v>Yes</v>
      </c>
      <c r="J88" s="3" t="str">
        <f t="shared" ca="1" si="25"/>
        <v>Yes</v>
      </c>
      <c r="K88" s="3" t="str">
        <f t="shared" ca="1" si="25"/>
        <v>No</v>
      </c>
      <c r="L88" s="3" t="str">
        <f t="shared" ca="1" si="25"/>
        <v>No</v>
      </c>
      <c r="M88" s="3" t="str">
        <f t="shared" ca="1" si="25"/>
        <v>No</v>
      </c>
      <c r="N88" s="3" t="str">
        <f t="shared" ca="1" si="25"/>
        <v>No</v>
      </c>
      <c r="O88" s="18">
        <v>1</v>
      </c>
      <c r="P88" s="3">
        <v>0</v>
      </c>
      <c r="Q88" s="3">
        <f t="shared" ca="1" si="24"/>
        <v>20</v>
      </c>
      <c r="R88" s="3">
        <f t="shared" ca="1" si="21"/>
        <v>21</v>
      </c>
      <c r="S88" s="3" t="str">
        <f t="shared" ca="1" si="26"/>
        <v>Yes</v>
      </c>
      <c r="T88" s="3" t="str">
        <f t="shared" ca="1" si="26"/>
        <v>Yes</v>
      </c>
      <c r="U88" s="3" t="str">
        <f t="shared" ca="1" si="26"/>
        <v>Yes</v>
      </c>
      <c r="V88" s="3" t="str">
        <f t="shared" ca="1" si="26"/>
        <v>Yes</v>
      </c>
      <c r="W88" s="3" t="str">
        <f t="shared" ca="1" si="26"/>
        <v>Yes</v>
      </c>
      <c r="X88" s="3" t="str">
        <f t="shared" ca="1" si="26"/>
        <v>Yes</v>
      </c>
      <c r="Y88" s="3" t="str">
        <f t="shared" ca="1" si="26"/>
        <v>No</v>
      </c>
      <c r="Z88" s="3" t="str">
        <f t="shared" ca="1" si="26"/>
        <v>No</v>
      </c>
    </row>
    <row r="89" spans="1:26" x14ac:dyDescent="0.25">
      <c r="A89" s="3" t="s">
        <v>150</v>
      </c>
      <c r="B89" s="3">
        <v>0</v>
      </c>
      <c r="C89" s="3">
        <v>0</v>
      </c>
      <c r="D89" s="3">
        <v>0</v>
      </c>
      <c r="E89" s="3">
        <f t="shared" ca="1" si="23"/>
        <v>20</v>
      </c>
      <c r="F89" s="3">
        <f t="shared" ca="1" si="19"/>
        <v>20</v>
      </c>
      <c r="G89" s="3" t="str">
        <f t="shared" ca="1" si="25"/>
        <v>Yes</v>
      </c>
      <c r="H89" s="3" t="str">
        <f t="shared" ca="1" si="25"/>
        <v>Yes</v>
      </c>
      <c r="I89" s="3" t="str">
        <f t="shared" ca="1" si="25"/>
        <v>Yes</v>
      </c>
      <c r="J89" s="3" t="str">
        <f t="shared" ca="1" si="25"/>
        <v>Yes</v>
      </c>
      <c r="K89" s="3" t="str">
        <f t="shared" ca="1" si="25"/>
        <v>Yes</v>
      </c>
      <c r="L89" s="3" t="str">
        <f t="shared" ca="1" si="25"/>
        <v>Yes</v>
      </c>
      <c r="M89" s="3" t="str">
        <f t="shared" ca="1" si="25"/>
        <v>No</v>
      </c>
      <c r="N89" s="3" t="str">
        <f t="shared" ca="1" si="25"/>
        <v>No</v>
      </c>
      <c r="O89" s="18">
        <v>1</v>
      </c>
      <c r="P89" s="3">
        <v>0</v>
      </c>
      <c r="Q89" s="3">
        <f t="shared" ca="1" si="24"/>
        <v>10</v>
      </c>
      <c r="R89" s="3">
        <f t="shared" ca="1" si="21"/>
        <v>11</v>
      </c>
      <c r="S89" s="3" t="str">
        <f t="shared" ca="1" si="26"/>
        <v>Yes</v>
      </c>
      <c r="T89" s="3" t="str">
        <f t="shared" ca="1" si="26"/>
        <v>No</v>
      </c>
      <c r="U89" s="3" t="str">
        <f t="shared" ca="1" si="26"/>
        <v>No</v>
      </c>
      <c r="V89" s="3" t="str">
        <f t="shared" ca="1" si="26"/>
        <v>No</v>
      </c>
      <c r="W89" s="3" t="str">
        <f t="shared" ca="1" si="26"/>
        <v>No</v>
      </c>
      <c r="X89" s="3" t="str">
        <f t="shared" ca="1" si="26"/>
        <v>No</v>
      </c>
      <c r="Y89" s="3" t="str">
        <f t="shared" ca="1" si="26"/>
        <v>No</v>
      </c>
      <c r="Z89" s="3" t="str">
        <f t="shared" ca="1" si="26"/>
        <v>No</v>
      </c>
    </row>
    <row r="90" spans="1:26" x14ac:dyDescent="0.25">
      <c r="A90" s="3" t="s">
        <v>143</v>
      </c>
      <c r="B90" s="3">
        <v>1</v>
      </c>
      <c r="C90" s="3">
        <v>-1</v>
      </c>
      <c r="D90" s="3">
        <v>0</v>
      </c>
      <c r="E90" s="3">
        <f t="shared" ca="1" si="23"/>
        <v>16</v>
      </c>
      <c r="F90" s="3">
        <f t="shared" ca="1" si="19"/>
        <v>16</v>
      </c>
      <c r="G90" s="3" t="str">
        <f t="shared" ca="1" si="25"/>
        <v>Yes</v>
      </c>
      <c r="H90" s="3" t="str">
        <f t="shared" ca="1" si="25"/>
        <v>Yes</v>
      </c>
      <c r="I90" s="3" t="str">
        <f t="shared" ca="1" si="25"/>
        <v>Yes</v>
      </c>
      <c r="J90" s="3" t="str">
        <f t="shared" ca="1" si="25"/>
        <v>Yes</v>
      </c>
      <c r="K90" s="3" t="str">
        <f t="shared" ca="1" si="25"/>
        <v>No</v>
      </c>
      <c r="L90" s="3" t="str">
        <f t="shared" ca="1" si="25"/>
        <v>No</v>
      </c>
      <c r="M90" s="3" t="str">
        <f t="shared" ca="1" si="25"/>
        <v>No</v>
      </c>
      <c r="N90" s="3" t="str">
        <f t="shared" ca="1" si="25"/>
        <v>No</v>
      </c>
      <c r="O90" s="18">
        <v>0</v>
      </c>
      <c r="P90" s="3">
        <v>0</v>
      </c>
      <c r="Q90" s="3">
        <f t="shared" ca="1" si="24"/>
        <v>2</v>
      </c>
      <c r="R90" s="3">
        <f t="shared" ca="1" si="21"/>
        <v>3</v>
      </c>
      <c r="S90" s="3" t="str">
        <f t="shared" ca="1" si="26"/>
        <v>No</v>
      </c>
      <c r="T90" s="3" t="str">
        <f t="shared" ca="1" si="26"/>
        <v>No</v>
      </c>
      <c r="U90" s="3" t="str">
        <f t="shared" ca="1" si="26"/>
        <v>No</v>
      </c>
      <c r="V90" s="3" t="str">
        <f t="shared" ca="1" si="26"/>
        <v>No</v>
      </c>
      <c r="W90" s="3" t="str">
        <f t="shared" ca="1" si="26"/>
        <v>No</v>
      </c>
      <c r="X90" s="3" t="str">
        <f t="shared" ca="1" si="26"/>
        <v>No</v>
      </c>
      <c r="Y90" s="3" t="str">
        <f t="shared" ca="1" si="26"/>
        <v>No</v>
      </c>
      <c r="Z90" s="3" t="str">
        <f t="shared" ca="1" si="26"/>
        <v>No</v>
      </c>
    </row>
  </sheetData>
  <sortState ref="A3:B20">
    <sortCondition ref="A3:A20"/>
  </sortState>
  <conditionalFormatting sqref="A1:G2 O1:S1 AA4:XFD5 AB1:XFD2 A3 E3:XFD3 O2:R2 A6:XFD1048576">
    <cfRule type="cellIs" dxfId="238" priority="967" operator="equal">
      <formula>"No"</formula>
    </cfRule>
    <cfRule type="cellIs" dxfId="237" priority="968" operator="equal">
      <formula>"Yes"</formula>
    </cfRule>
  </conditionalFormatting>
  <conditionalFormatting sqref="E1:E3 Q1:Q3 Q6:Q1048576 E6:E1048576">
    <cfRule type="cellIs" dxfId="236" priority="963" operator="equal">
      <formula>1</formula>
    </cfRule>
    <cfRule type="cellIs" dxfId="235" priority="966" operator="equal">
      <formula>20</formula>
    </cfRule>
  </conditionalFormatting>
  <conditionalFormatting sqref="D3:G3">
    <cfRule type="cellIs" dxfId="234" priority="951" operator="equal">
      <formula>"No"</formula>
    </cfRule>
    <cfRule type="cellIs" dxfId="233" priority="952" operator="equal">
      <formula>"Yes"</formula>
    </cfRule>
  </conditionalFormatting>
  <conditionalFormatting sqref="T1">
    <cfRule type="cellIs" dxfId="232" priority="807" operator="equal">
      <formula>"No"</formula>
    </cfRule>
    <cfRule type="cellIs" dxfId="231" priority="808" operator="equal">
      <formula>"Yes"</formula>
    </cfRule>
  </conditionalFormatting>
  <conditionalFormatting sqref="U1">
    <cfRule type="cellIs" dxfId="230" priority="629" operator="equal">
      <formula>"No"</formula>
    </cfRule>
    <cfRule type="cellIs" dxfId="229" priority="630" operator="equal">
      <formula>"Yes"</formula>
    </cfRule>
  </conditionalFormatting>
  <conditionalFormatting sqref="U1">
    <cfRule type="cellIs" dxfId="228" priority="609" operator="equal">
      <formula>"No"</formula>
    </cfRule>
    <cfRule type="cellIs" dxfId="227" priority="610" operator="equal">
      <formula>"Yes"</formula>
    </cfRule>
  </conditionalFormatting>
  <conditionalFormatting sqref="A3:E3">
    <cfRule type="cellIs" dxfId="226" priority="671" operator="equal">
      <formula>"No"</formula>
    </cfRule>
    <cfRule type="cellIs" dxfId="225" priority="672" operator="equal">
      <formula>"Yes"</formula>
    </cfRule>
  </conditionalFormatting>
  <conditionalFormatting sqref="E3">
    <cfRule type="cellIs" dxfId="224" priority="669" operator="equal">
      <formula>1</formula>
    </cfRule>
    <cfRule type="cellIs" dxfId="223" priority="670" operator="equal">
      <formula>20</formula>
    </cfRule>
  </conditionalFormatting>
  <conditionalFormatting sqref="N1">
    <cfRule type="cellIs" dxfId="222" priority="565" operator="equal">
      <formula>"No"</formula>
    </cfRule>
    <cfRule type="cellIs" dxfId="221" priority="566" operator="equal">
      <formula>"Yes"</formula>
    </cfRule>
  </conditionalFormatting>
  <conditionalFormatting sqref="I1">
    <cfRule type="cellIs" dxfId="220" priority="561" operator="equal">
      <formula>"No"</formula>
    </cfRule>
    <cfRule type="cellIs" dxfId="219" priority="562" operator="equal">
      <formula>"Yes"</formula>
    </cfRule>
  </conditionalFormatting>
  <conditionalFormatting sqref="V1">
    <cfRule type="cellIs" dxfId="218" priority="643" operator="equal">
      <formula>"No"</formula>
    </cfRule>
    <cfRule type="cellIs" dxfId="217" priority="644" operator="equal">
      <formula>"Yes"</formula>
    </cfRule>
  </conditionalFormatting>
  <conditionalFormatting sqref="W1">
    <cfRule type="cellIs" dxfId="216" priority="639" operator="equal">
      <formula>"No"</formula>
    </cfRule>
    <cfRule type="cellIs" dxfId="215" priority="640" operator="equal">
      <formula>"Yes"</formula>
    </cfRule>
  </conditionalFormatting>
  <conditionalFormatting sqref="H2">
    <cfRule type="cellIs" dxfId="214" priority="589" operator="equal">
      <formula>"No"</formula>
    </cfRule>
    <cfRule type="cellIs" dxfId="213" priority="590" operator="equal">
      <formula>"Yes"</formula>
    </cfRule>
  </conditionalFormatting>
  <conditionalFormatting sqref="J1:J2">
    <cfRule type="cellIs" dxfId="212" priority="551" operator="equal">
      <formula>"No"</formula>
    </cfRule>
    <cfRule type="cellIs" dxfId="211" priority="552" operator="equal">
      <formula>"Yes"</formula>
    </cfRule>
  </conditionalFormatting>
  <conditionalFormatting sqref="N2">
    <cfRule type="cellIs" dxfId="210" priority="585" operator="equal">
      <formula>"No"</formula>
    </cfRule>
    <cfRule type="cellIs" dxfId="209" priority="586" operator="equal">
      <formula>"Yes"</formula>
    </cfRule>
  </conditionalFormatting>
  <conditionalFormatting sqref="J2">
    <cfRule type="cellIs" dxfId="208" priority="583" operator="equal">
      <formula>"No"</formula>
    </cfRule>
    <cfRule type="cellIs" dxfId="207" priority="584" operator="equal">
      <formula>"Yes"</formula>
    </cfRule>
  </conditionalFormatting>
  <conditionalFormatting sqref="K2">
    <cfRule type="cellIs" dxfId="206" priority="579" operator="equal">
      <formula>"No"</formula>
    </cfRule>
    <cfRule type="cellIs" dxfId="205" priority="580" operator="equal">
      <formula>"Yes"</formula>
    </cfRule>
  </conditionalFormatting>
  <conditionalFormatting sqref="L2">
    <cfRule type="cellIs" dxfId="204" priority="571" operator="equal">
      <formula>"No"</formula>
    </cfRule>
    <cfRule type="cellIs" dxfId="203" priority="572" operator="equal">
      <formula>"Yes"</formula>
    </cfRule>
  </conditionalFormatting>
  <conditionalFormatting sqref="L1">
    <cfRule type="cellIs" dxfId="202" priority="569" operator="equal">
      <formula>"No"</formula>
    </cfRule>
    <cfRule type="cellIs" dxfId="201" priority="570" operator="equal">
      <formula>"Yes"</formula>
    </cfRule>
  </conditionalFormatting>
  <conditionalFormatting sqref="W1">
    <cfRule type="cellIs" dxfId="200" priority="605" operator="equal">
      <formula>"No"</formula>
    </cfRule>
    <cfRule type="cellIs" dxfId="199" priority="606" operator="equal">
      <formula>"Yes"</formula>
    </cfRule>
  </conditionalFormatting>
  <conditionalFormatting sqref="V1">
    <cfRule type="cellIs" dxfId="198" priority="599" operator="equal">
      <formula>"No"</formula>
    </cfRule>
    <cfRule type="cellIs" dxfId="197" priority="600" operator="equal">
      <formula>"Yes"</formula>
    </cfRule>
  </conditionalFormatting>
  <conditionalFormatting sqref="N2">
    <cfRule type="cellIs" dxfId="196" priority="591" operator="equal">
      <formula>"No"</formula>
    </cfRule>
    <cfRule type="cellIs" dxfId="195" priority="592" operator="equal">
      <formula>"Yes"</formula>
    </cfRule>
  </conditionalFormatting>
  <conditionalFormatting sqref="H1">
    <cfRule type="cellIs" dxfId="194" priority="587" operator="equal">
      <formula>"No"</formula>
    </cfRule>
    <cfRule type="cellIs" dxfId="193" priority="588" operator="equal">
      <formula>"Yes"</formula>
    </cfRule>
  </conditionalFormatting>
  <conditionalFormatting sqref="J1">
    <cfRule type="cellIs" dxfId="192" priority="581" operator="equal">
      <formula>"No"</formula>
    </cfRule>
    <cfRule type="cellIs" dxfId="191" priority="582" operator="equal">
      <formula>"Yes"</formula>
    </cfRule>
  </conditionalFormatting>
  <conditionalFormatting sqref="I1:I2">
    <cfRule type="cellIs" dxfId="190" priority="575" operator="equal">
      <formula>"No"</formula>
    </cfRule>
    <cfRule type="cellIs" dxfId="189" priority="576" operator="equal">
      <formula>"Yes"</formula>
    </cfRule>
  </conditionalFormatting>
  <conditionalFormatting sqref="L1:L2">
    <cfRule type="cellIs" dxfId="188" priority="573" operator="equal">
      <formula>"No"</formula>
    </cfRule>
    <cfRule type="cellIs" dxfId="187" priority="574" operator="equal">
      <formula>"Yes"</formula>
    </cfRule>
  </conditionalFormatting>
  <conditionalFormatting sqref="N1">
    <cfRule type="cellIs" dxfId="186" priority="567" operator="equal">
      <formula>"No"</formula>
    </cfRule>
    <cfRule type="cellIs" dxfId="185" priority="568" operator="equal">
      <formula>"Yes"</formula>
    </cfRule>
  </conditionalFormatting>
  <conditionalFormatting sqref="I2">
    <cfRule type="cellIs" dxfId="184" priority="563" operator="equal">
      <formula>"No"</formula>
    </cfRule>
    <cfRule type="cellIs" dxfId="183" priority="564" operator="equal">
      <formula>"Yes"</formula>
    </cfRule>
  </conditionalFormatting>
  <conditionalFormatting sqref="K2">
    <cfRule type="cellIs" dxfId="182" priority="559" operator="equal">
      <formula>"No"</formula>
    </cfRule>
    <cfRule type="cellIs" dxfId="181" priority="560" operator="equal">
      <formula>"Yes"</formula>
    </cfRule>
  </conditionalFormatting>
  <conditionalFormatting sqref="L2">
    <cfRule type="cellIs" dxfId="180" priority="555" operator="equal">
      <formula>"No"</formula>
    </cfRule>
    <cfRule type="cellIs" dxfId="179" priority="556" operator="equal">
      <formula>"Yes"</formula>
    </cfRule>
  </conditionalFormatting>
  <conditionalFormatting sqref="L1">
    <cfRule type="cellIs" dxfId="178" priority="553" operator="equal">
      <formula>"No"</formula>
    </cfRule>
    <cfRule type="cellIs" dxfId="177" priority="554" operator="equal">
      <formula>"Yes"</formula>
    </cfRule>
  </conditionalFormatting>
  <conditionalFormatting sqref="N2">
    <cfRule type="cellIs" dxfId="176" priority="547" operator="equal">
      <formula>"No"</formula>
    </cfRule>
    <cfRule type="cellIs" dxfId="175" priority="548" operator="equal">
      <formula>"Yes"</formula>
    </cfRule>
  </conditionalFormatting>
  <conditionalFormatting sqref="N1:N2">
    <cfRule type="cellIs" dxfId="174" priority="549" operator="equal">
      <formula>"No"</formula>
    </cfRule>
    <cfRule type="cellIs" dxfId="173" priority="550" operator="equal">
      <formula>"Yes"</formula>
    </cfRule>
  </conditionalFormatting>
  <conditionalFormatting sqref="N1">
    <cfRule type="cellIs" dxfId="172" priority="545" operator="equal">
      <formula>"No"</formula>
    </cfRule>
    <cfRule type="cellIs" dxfId="171" priority="546" operator="equal">
      <formula>"Yes"</formula>
    </cfRule>
  </conditionalFormatting>
  <conditionalFormatting sqref="M2">
    <cfRule type="cellIs" dxfId="170" priority="539" operator="equal">
      <formula>"No"</formula>
    </cfRule>
    <cfRule type="cellIs" dxfId="169" priority="540" operator="equal">
      <formula>"Yes"</formula>
    </cfRule>
  </conditionalFormatting>
  <conditionalFormatting sqref="M2">
    <cfRule type="cellIs" dxfId="168" priority="537" operator="equal">
      <formula>"No"</formula>
    </cfRule>
    <cfRule type="cellIs" dxfId="167" priority="538" operator="equal">
      <formula>"Yes"</formula>
    </cfRule>
  </conditionalFormatting>
  <conditionalFormatting sqref="M2">
    <cfRule type="cellIs" dxfId="166" priority="533" operator="equal">
      <formula>"No"</formula>
    </cfRule>
    <cfRule type="cellIs" dxfId="165" priority="534" operator="equal">
      <formula>"Yes"</formula>
    </cfRule>
  </conditionalFormatting>
  <conditionalFormatting sqref="A3:D3">
    <cfRule type="cellIs" dxfId="164" priority="509" operator="equal">
      <formula>"No"</formula>
    </cfRule>
    <cfRule type="cellIs" dxfId="163" priority="510" operator="equal">
      <formula>"Yes"</formula>
    </cfRule>
  </conditionalFormatting>
  <conditionalFormatting sqref="Z1">
    <cfRule type="cellIs" dxfId="162" priority="405" operator="equal">
      <formula>"No"</formula>
    </cfRule>
    <cfRule type="cellIs" dxfId="161" priority="406" operator="equal">
      <formula>"Yes"</formula>
    </cfRule>
  </conditionalFormatting>
  <conditionalFormatting sqref="Z1">
    <cfRule type="cellIs" dxfId="160" priority="407" operator="equal">
      <formula>"No"</formula>
    </cfRule>
    <cfRule type="cellIs" dxfId="159" priority="408" operator="equal">
      <formula>"Yes"</formula>
    </cfRule>
  </conditionalFormatting>
  <conditionalFormatting sqref="Z1">
    <cfRule type="cellIs" dxfId="158" priority="403" operator="equal">
      <formula>"No"</formula>
    </cfRule>
    <cfRule type="cellIs" dxfId="157" priority="404" operator="equal">
      <formula>"Yes"</formula>
    </cfRule>
  </conditionalFormatting>
  <conditionalFormatting sqref="Z1">
    <cfRule type="cellIs" dxfId="156" priority="401" operator="equal">
      <formula>"No"</formula>
    </cfRule>
    <cfRule type="cellIs" dxfId="155" priority="402" operator="equal">
      <formula>"Yes"</formula>
    </cfRule>
  </conditionalFormatting>
  <conditionalFormatting sqref="K1">
    <cfRule type="cellIs" dxfId="154" priority="367" operator="equal">
      <formula>"No"</formula>
    </cfRule>
    <cfRule type="cellIs" dxfId="153" priority="368" operator="equal">
      <formula>"Yes"</formula>
    </cfRule>
  </conditionalFormatting>
  <conditionalFormatting sqref="K1">
    <cfRule type="cellIs" dxfId="152" priority="365" operator="equal">
      <formula>"No"</formula>
    </cfRule>
    <cfRule type="cellIs" dxfId="151" priority="366" operator="equal">
      <formula>"Yes"</formula>
    </cfRule>
  </conditionalFormatting>
  <conditionalFormatting sqref="A5">
    <cfRule type="cellIs" dxfId="150" priority="235" operator="equal">
      <formula>"No"</formula>
    </cfRule>
    <cfRule type="cellIs" dxfId="149" priority="236" operator="equal">
      <formula>"Yes"</formula>
    </cfRule>
  </conditionalFormatting>
  <conditionalFormatting sqref="Z4 E4:L4 N4:X4">
    <cfRule type="cellIs" dxfId="148" priority="233" operator="equal">
      <formula>"No"</formula>
    </cfRule>
    <cfRule type="cellIs" dxfId="147" priority="234" operator="equal">
      <formula>"Yes"</formula>
    </cfRule>
  </conditionalFormatting>
  <conditionalFormatting sqref="Q4 E4">
    <cfRule type="cellIs" dxfId="146" priority="231" operator="equal">
      <formula>1</formula>
    </cfRule>
    <cfRule type="cellIs" dxfId="145" priority="232" operator="equal">
      <formula>20</formula>
    </cfRule>
  </conditionalFormatting>
  <conditionalFormatting sqref="K4 D4:G4">
    <cfRule type="cellIs" dxfId="144" priority="229" operator="equal">
      <formula>"No"</formula>
    </cfRule>
    <cfRule type="cellIs" dxfId="143" priority="230" operator="equal">
      <formula>"Yes"</formula>
    </cfRule>
  </conditionalFormatting>
  <conditionalFormatting sqref="V4">
    <cfRule type="cellIs" dxfId="142" priority="227" operator="equal">
      <formula>"No"</formula>
    </cfRule>
    <cfRule type="cellIs" dxfId="141" priority="228" operator="equal">
      <formula>"Yes"</formula>
    </cfRule>
  </conditionalFormatting>
  <conditionalFormatting sqref="J4">
    <cfRule type="cellIs" dxfId="140" priority="225" operator="equal">
      <formula>"No"</formula>
    </cfRule>
    <cfRule type="cellIs" dxfId="139" priority="226" operator="equal">
      <formula>"Yes"</formula>
    </cfRule>
  </conditionalFormatting>
  <conditionalFormatting sqref="J4">
    <cfRule type="cellIs" dxfId="138" priority="223" operator="equal">
      <formula>"No"</formula>
    </cfRule>
    <cfRule type="cellIs" dxfId="137" priority="224" operator="equal">
      <formula>"Yes"</formula>
    </cfRule>
  </conditionalFormatting>
  <conditionalFormatting sqref="H4:I4">
    <cfRule type="cellIs" dxfId="136" priority="221" operator="equal">
      <formula>"No"</formula>
    </cfRule>
    <cfRule type="cellIs" dxfId="135" priority="222" operator="equal">
      <formula>"Yes"</formula>
    </cfRule>
  </conditionalFormatting>
  <conditionalFormatting sqref="H4:I4">
    <cfRule type="cellIs" dxfId="134" priority="219" operator="equal">
      <formula>"No"</formula>
    </cfRule>
    <cfRule type="cellIs" dxfId="133" priority="220" operator="equal">
      <formula>"Yes"</formula>
    </cfRule>
  </conditionalFormatting>
  <conditionalFormatting sqref="T4:U4">
    <cfRule type="cellIs" dxfId="132" priority="217" operator="equal">
      <formula>"No"</formula>
    </cfRule>
    <cfRule type="cellIs" dxfId="131" priority="218" operator="equal">
      <formula>"Yes"</formula>
    </cfRule>
  </conditionalFormatting>
  <conditionalFormatting sqref="B4:E4">
    <cfRule type="cellIs" dxfId="130" priority="215" operator="equal">
      <formula>"No"</formula>
    </cfRule>
    <cfRule type="cellIs" dxfId="129" priority="216" operator="equal">
      <formula>"Yes"</formula>
    </cfRule>
  </conditionalFormatting>
  <conditionalFormatting sqref="E4">
    <cfRule type="cellIs" dxfId="128" priority="213" operator="equal">
      <formula>1</formula>
    </cfRule>
    <cfRule type="cellIs" dxfId="127" priority="214" operator="equal">
      <formula>20</formula>
    </cfRule>
  </conditionalFormatting>
  <conditionalFormatting sqref="Y4">
    <cfRule type="cellIs" dxfId="126" priority="211" operator="equal">
      <formula>"No"</formula>
    </cfRule>
    <cfRule type="cellIs" dxfId="125" priority="212" operator="equal">
      <formula>"Yes"</formula>
    </cfRule>
  </conditionalFormatting>
  <conditionalFormatting sqref="M4">
    <cfRule type="cellIs" dxfId="124" priority="209" operator="equal">
      <formula>"No"</formula>
    </cfRule>
    <cfRule type="cellIs" dxfId="123" priority="210" operator="equal">
      <formula>"Yes"</formula>
    </cfRule>
  </conditionalFormatting>
  <conditionalFormatting sqref="B4:D4">
    <cfRule type="cellIs" dxfId="122" priority="207" operator="equal">
      <formula>"No"</formula>
    </cfRule>
    <cfRule type="cellIs" dxfId="121" priority="208" operator="equal">
      <formula>"Yes"</formula>
    </cfRule>
  </conditionalFormatting>
  <conditionalFormatting sqref="X1">
    <cfRule type="cellIs" dxfId="120" priority="99" operator="equal">
      <formula>"No"</formula>
    </cfRule>
    <cfRule type="cellIs" dxfId="119" priority="100" operator="equal">
      <formula>"Yes"</formula>
    </cfRule>
  </conditionalFormatting>
  <conditionalFormatting sqref="X1">
    <cfRule type="cellIs" dxfId="118" priority="103" operator="equal">
      <formula>"No"</formula>
    </cfRule>
    <cfRule type="cellIs" dxfId="117" priority="104" operator="equal">
      <formula>"Yes"</formula>
    </cfRule>
  </conditionalFormatting>
  <conditionalFormatting sqref="X1">
    <cfRule type="cellIs" dxfId="116" priority="95" operator="equal">
      <formula>"No"</formula>
    </cfRule>
    <cfRule type="cellIs" dxfId="115" priority="96" operator="equal">
      <formula>"Yes"</formula>
    </cfRule>
  </conditionalFormatting>
  <conditionalFormatting sqref="Y1">
    <cfRule type="cellIs" dxfId="114" priority="57" operator="equal">
      <formula>"No"</formula>
    </cfRule>
    <cfRule type="cellIs" dxfId="113" priority="58" operator="equal">
      <formula>"Yes"</formula>
    </cfRule>
  </conditionalFormatting>
  <conditionalFormatting sqref="Y1">
    <cfRule type="cellIs" dxfId="112" priority="55" operator="equal">
      <formula>"No"</formula>
    </cfRule>
    <cfRule type="cellIs" dxfId="111" priority="56" operator="equal">
      <formula>"Yes"</formula>
    </cfRule>
  </conditionalFormatting>
  <conditionalFormatting sqref="Y1">
    <cfRule type="cellIs" dxfId="110" priority="53" operator="equal">
      <formula>"No"</formula>
    </cfRule>
    <cfRule type="cellIs" dxfId="109" priority="54" operator="equal">
      <formula>"Yes"</formula>
    </cfRule>
  </conditionalFormatting>
  <conditionalFormatting sqref="M1">
    <cfRule type="cellIs" dxfId="108" priority="51" operator="equal">
      <formula>"No"</formula>
    </cfRule>
    <cfRule type="cellIs" dxfId="107" priority="52" operator="equal">
      <formula>"Yes"</formula>
    </cfRule>
  </conditionalFormatting>
  <conditionalFormatting sqref="M1">
    <cfRule type="cellIs" dxfId="106" priority="49" operator="equal">
      <formula>"No"</formula>
    </cfRule>
    <cfRule type="cellIs" dxfId="105" priority="50" operator="equal">
      <formula>"Yes"</formula>
    </cfRule>
  </conditionalFormatting>
  <conditionalFormatting sqref="M1">
    <cfRule type="cellIs" dxfId="104" priority="47" operator="equal">
      <formula>"No"</formula>
    </cfRule>
    <cfRule type="cellIs" dxfId="103" priority="48" operator="equal">
      <formula>"Yes"</formula>
    </cfRule>
  </conditionalFormatting>
  <conditionalFormatting sqref="B5:Z5">
    <cfRule type="cellIs" dxfId="102" priority="45" operator="equal">
      <formula>"No"</formula>
    </cfRule>
    <cfRule type="cellIs" dxfId="101" priority="46" operator="equal">
      <formula>"Yes"</formula>
    </cfRule>
  </conditionalFormatting>
  <conditionalFormatting sqref="Q5 E5">
    <cfRule type="cellIs" dxfId="100" priority="43" operator="equal">
      <formula>1</formula>
    </cfRule>
    <cfRule type="cellIs" dxfId="99" priority="44" operator="equal">
      <formula>20</formula>
    </cfRule>
  </conditionalFormatting>
  <conditionalFormatting sqref="A4">
    <cfRule type="cellIs" dxfId="98" priority="41" operator="equal">
      <formula>"No"</formula>
    </cfRule>
    <cfRule type="cellIs" dxfId="97" priority="42" operator="equal">
      <formula>"Yes"</formula>
    </cfRule>
  </conditionalFormatting>
  <conditionalFormatting sqref="A4">
    <cfRule type="cellIs" dxfId="96" priority="39" operator="equal">
      <formula>"No"</formula>
    </cfRule>
    <cfRule type="cellIs" dxfId="95" priority="40" operator="equal">
      <formula>"Yes"</formula>
    </cfRule>
  </conditionalFormatting>
  <conditionalFormatting sqref="A4">
    <cfRule type="cellIs" dxfId="94" priority="37" operator="equal">
      <formula>"No"</formula>
    </cfRule>
    <cfRule type="cellIs" dxfId="93" priority="38" operator="equal">
      <formula>"Yes"</formula>
    </cfRule>
  </conditionalFormatting>
  <conditionalFormatting sqref="S2">
    <cfRule type="cellIs" dxfId="92" priority="35" operator="equal">
      <formula>"No"</formula>
    </cfRule>
    <cfRule type="cellIs" dxfId="91" priority="36" operator="equal">
      <formula>"Yes"</formula>
    </cfRule>
  </conditionalFormatting>
  <conditionalFormatting sqref="T2">
    <cfRule type="cellIs" dxfId="90" priority="31" operator="equal">
      <formula>"No"</formula>
    </cfRule>
    <cfRule type="cellIs" dxfId="89" priority="32" operator="equal">
      <formula>"Yes"</formula>
    </cfRule>
  </conditionalFormatting>
  <conditionalFormatting sqref="V2">
    <cfRule type="cellIs" dxfId="88" priority="11" operator="equal">
      <formula>"No"</formula>
    </cfRule>
    <cfRule type="cellIs" dxfId="87" priority="12" operator="equal">
      <formula>"Yes"</formula>
    </cfRule>
  </conditionalFormatting>
  <conditionalFormatting sqref="Z2">
    <cfRule type="cellIs" dxfId="86" priority="29" operator="equal">
      <formula>"No"</formula>
    </cfRule>
    <cfRule type="cellIs" dxfId="85" priority="30" operator="equal">
      <formula>"Yes"</formula>
    </cfRule>
  </conditionalFormatting>
  <conditionalFormatting sqref="V2">
    <cfRule type="cellIs" dxfId="84" priority="27" operator="equal">
      <formula>"No"</formula>
    </cfRule>
    <cfRule type="cellIs" dxfId="83" priority="28" operator="equal">
      <formula>"Yes"</formula>
    </cfRule>
  </conditionalFormatting>
  <conditionalFormatting sqref="W2">
    <cfRule type="cellIs" dxfId="82" priority="25" operator="equal">
      <formula>"No"</formula>
    </cfRule>
    <cfRule type="cellIs" dxfId="81" priority="26" operator="equal">
      <formula>"Yes"</formula>
    </cfRule>
  </conditionalFormatting>
  <conditionalFormatting sqref="X2">
    <cfRule type="cellIs" dxfId="80" priority="19" operator="equal">
      <formula>"No"</formula>
    </cfRule>
    <cfRule type="cellIs" dxfId="79" priority="20" operator="equal">
      <formula>"Yes"</formula>
    </cfRule>
  </conditionalFormatting>
  <conditionalFormatting sqref="Z2">
    <cfRule type="cellIs" dxfId="78" priority="33" operator="equal">
      <formula>"No"</formula>
    </cfRule>
    <cfRule type="cellIs" dxfId="77" priority="34" operator="equal">
      <formula>"Yes"</formula>
    </cfRule>
  </conditionalFormatting>
  <conditionalFormatting sqref="U2">
    <cfRule type="cellIs" dxfId="76" priority="23" operator="equal">
      <formula>"No"</formula>
    </cfRule>
    <cfRule type="cellIs" dxfId="75" priority="24" operator="equal">
      <formula>"Yes"</formula>
    </cfRule>
  </conditionalFormatting>
  <conditionalFormatting sqref="X2">
    <cfRule type="cellIs" dxfId="74" priority="21" operator="equal">
      <formula>"No"</formula>
    </cfRule>
    <cfRule type="cellIs" dxfId="73" priority="22" operator="equal">
      <formula>"Yes"</formula>
    </cfRule>
  </conditionalFormatting>
  <conditionalFormatting sqref="U2">
    <cfRule type="cellIs" dxfId="72" priority="17" operator="equal">
      <formula>"No"</formula>
    </cfRule>
    <cfRule type="cellIs" dxfId="71" priority="18" operator="equal">
      <formula>"Yes"</formula>
    </cfRule>
  </conditionalFormatting>
  <conditionalFormatting sqref="W2">
    <cfRule type="cellIs" dxfId="70" priority="15" operator="equal">
      <formula>"No"</formula>
    </cfRule>
    <cfRule type="cellIs" dxfId="69" priority="16" operator="equal">
      <formula>"Yes"</formula>
    </cfRule>
  </conditionalFormatting>
  <conditionalFormatting sqref="X2">
    <cfRule type="cellIs" dxfId="68" priority="13" operator="equal">
      <formula>"No"</formula>
    </cfRule>
    <cfRule type="cellIs" dxfId="67" priority="14" operator="equal">
      <formula>"Yes"</formula>
    </cfRule>
  </conditionalFormatting>
  <conditionalFormatting sqref="Z2">
    <cfRule type="cellIs" dxfId="66" priority="7" operator="equal">
      <formula>"No"</formula>
    </cfRule>
    <cfRule type="cellIs" dxfId="65" priority="8" operator="equal">
      <formula>"Yes"</formula>
    </cfRule>
  </conditionalFormatting>
  <conditionalFormatting sqref="Z2">
    <cfRule type="cellIs" dxfId="64" priority="9" operator="equal">
      <formula>"No"</formula>
    </cfRule>
    <cfRule type="cellIs" dxfId="63" priority="10" operator="equal">
      <formula>"Yes"</formula>
    </cfRule>
  </conditionalFormatting>
  <conditionalFormatting sqref="Y2">
    <cfRule type="cellIs" dxfId="62" priority="5" operator="equal">
      <formula>"No"</formula>
    </cfRule>
    <cfRule type="cellIs" dxfId="61" priority="6" operator="equal">
      <formula>"Yes"</formula>
    </cfRule>
  </conditionalFormatting>
  <conditionalFormatting sqref="Y2">
    <cfRule type="cellIs" dxfId="60" priority="3" operator="equal">
      <formula>"No"</formula>
    </cfRule>
    <cfRule type="cellIs" dxfId="59" priority="4" operator="equal">
      <formula>"Yes"</formula>
    </cfRule>
  </conditionalFormatting>
  <conditionalFormatting sqref="Y2">
    <cfRule type="cellIs" dxfId="58" priority="1" operator="equal">
      <formula>"No"</formula>
    </cfRule>
    <cfRule type="cellIs" dxfId="57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8.625" style="3" bestFit="1" customWidth="1"/>
    <col min="2" max="2" width="9.375" style="3" bestFit="1" customWidth="1"/>
    <col min="3" max="3" width="3.875" style="3" bestFit="1" customWidth="1"/>
    <col min="4" max="4" width="4.375" style="1" bestFit="1" customWidth="1"/>
    <col min="5" max="18" width="7.75" style="3" customWidth="1"/>
    <col min="19" max="19" width="7.375" style="3" bestFit="1" customWidth="1"/>
    <col min="20" max="16384" width="9" style="3"/>
  </cols>
  <sheetData>
    <row r="1" spans="1:19" s="1" customFormat="1" ht="16.5" thickBot="1" x14ac:dyDescent="0.3">
      <c r="B1" s="4" t="s">
        <v>70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9" s="40" customFormat="1" ht="32.25" thickBot="1" x14ac:dyDescent="0.3">
      <c r="A2" s="51" t="s">
        <v>9</v>
      </c>
      <c r="B2" s="52" t="s">
        <v>71</v>
      </c>
      <c r="C2" s="52" t="s">
        <v>72</v>
      </c>
      <c r="D2" s="53" t="s">
        <v>69</v>
      </c>
      <c r="E2" s="54" t="s">
        <v>119</v>
      </c>
      <c r="F2" s="54" t="s">
        <v>120</v>
      </c>
      <c r="G2" s="54" t="s">
        <v>74</v>
      </c>
      <c r="H2" s="54" t="s">
        <v>75</v>
      </c>
      <c r="I2" s="54" t="s">
        <v>76</v>
      </c>
      <c r="J2" s="54" t="s">
        <v>84</v>
      </c>
      <c r="K2" s="54" t="s">
        <v>77</v>
      </c>
      <c r="L2" s="54" t="s">
        <v>78</v>
      </c>
      <c r="M2" s="54" t="s">
        <v>79</v>
      </c>
      <c r="N2" s="54" t="s">
        <v>80</v>
      </c>
      <c r="O2" s="54" t="s">
        <v>81</v>
      </c>
      <c r="P2" s="54" t="s">
        <v>82</v>
      </c>
      <c r="Q2" s="54" t="s">
        <v>83</v>
      </c>
      <c r="R2" s="55" t="s">
        <v>0</v>
      </c>
      <c r="S2" s="56" t="s">
        <v>85</v>
      </c>
    </row>
    <row r="3" spans="1:19" x14ac:dyDescent="0.25">
      <c r="A3" s="59" t="s">
        <v>28</v>
      </c>
      <c r="B3" s="28" t="s">
        <v>73</v>
      </c>
      <c r="C3" s="28">
        <v>0</v>
      </c>
      <c r="D3" s="45">
        <v>88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42"/>
      <c r="S3" s="48">
        <f t="shared" ref="S3:S35" si="0">D3-(SUM(E3:Q3))+R3</f>
        <v>88</v>
      </c>
    </row>
    <row r="4" spans="1:19" x14ac:dyDescent="0.25">
      <c r="A4" s="60" t="s">
        <v>62</v>
      </c>
      <c r="B4" s="31" t="s">
        <v>73</v>
      </c>
      <c r="C4" s="31">
        <v>0</v>
      </c>
      <c r="D4" s="46">
        <v>48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43"/>
      <c r="S4" s="49">
        <f t="shared" si="0"/>
        <v>48</v>
      </c>
    </row>
    <row r="5" spans="1:19" x14ac:dyDescent="0.25">
      <c r="A5" s="30" t="s">
        <v>36</v>
      </c>
      <c r="B5" s="31" t="s">
        <v>73</v>
      </c>
      <c r="C5" s="31">
        <v>0</v>
      </c>
      <c r="D5" s="46">
        <v>35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43"/>
      <c r="S5" s="49">
        <f t="shared" si="0"/>
        <v>35</v>
      </c>
    </row>
    <row r="6" spans="1:19" x14ac:dyDescent="0.25">
      <c r="A6" s="30" t="s">
        <v>37</v>
      </c>
      <c r="B6" s="31" t="s">
        <v>73</v>
      </c>
      <c r="C6" s="31">
        <v>0</v>
      </c>
      <c r="D6" s="46">
        <v>48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43"/>
      <c r="S6" s="49">
        <f t="shared" si="0"/>
        <v>48</v>
      </c>
    </row>
    <row r="7" spans="1:19" x14ac:dyDescent="0.25">
      <c r="A7" s="30" t="s">
        <v>38</v>
      </c>
      <c r="B7" s="31" t="s">
        <v>73</v>
      </c>
      <c r="C7" s="31">
        <v>0</v>
      </c>
      <c r="D7" s="46">
        <v>18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>
        <v>12</v>
      </c>
      <c r="Q7" s="32"/>
      <c r="R7" s="43">
        <v>12</v>
      </c>
      <c r="S7" s="49">
        <f t="shared" si="0"/>
        <v>18</v>
      </c>
    </row>
    <row r="8" spans="1:19" x14ac:dyDescent="0.25">
      <c r="A8" s="30" t="s">
        <v>30</v>
      </c>
      <c r="B8" s="31" t="s">
        <v>73</v>
      </c>
      <c r="C8" s="31">
        <v>0</v>
      </c>
      <c r="D8" s="46">
        <v>17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43"/>
      <c r="S8" s="49">
        <f t="shared" si="0"/>
        <v>17</v>
      </c>
    </row>
    <row r="9" spans="1:19" x14ac:dyDescent="0.25">
      <c r="A9" s="30" t="s">
        <v>39</v>
      </c>
      <c r="B9" s="31" t="s">
        <v>73</v>
      </c>
      <c r="C9" s="31">
        <v>0</v>
      </c>
      <c r="D9" s="46">
        <v>14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43"/>
      <c r="S9" s="49">
        <f t="shared" si="0"/>
        <v>14</v>
      </c>
    </row>
    <row r="10" spans="1:19" x14ac:dyDescent="0.25">
      <c r="A10" s="30" t="s">
        <v>31</v>
      </c>
      <c r="B10" s="31" t="s">
        <v>73</v>
      </c>
      <c r="C10" s="31">
        <v>0</v>
      </c>
      <c r="D10" s="46">
        <v>11</v>
      </c>
      <c r="E10" s="32"/>
      <c r="F10" s="32">
        <v>3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43"/>
      <c r="S10" s="49">
        <f t="shared" si="0"/>
        <v>8</v>
      </c>
    </row>
    <row r="11" spans="1:19" x14ac:dyDescent="0.25">
      <c r="A11" s="30" t="s">
        <v>40</v>
      </c>
      <c r="B11" s="31" t="s">
        <v>73</v>
      </c>
      <c r="C11" s="31">
        <v>0</v>
      </c>
      <c r="D11" s="46">
        <v>27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3"/>
      <c r="S11" s="49">
        <f t="shared" si="0"/>
        <v>27</v>
      </c>
    </row>
    <row r="12" spans="1:19" x14ac:dyDescent="0.25">
      <c r="A12" s="30" t="s">
        <v>32</v>
      </c>
      <c r="B12" s="31" t="s">
        <v>73</v>
      </c>
      <c r="C12" s="31">
        <v>0</v>
      </c>
      <c r="D12" s="46">
        <v>9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>
        <v>5</v>
      </c>
      <c r="Q12" s="32"/>
      <c r="R12" s="43"/>
      <c r="S12" s="49">
        <f t="shared" si="0"/>
        <v>4</v>
      </c>
    </row>
    <row r="13" spans="1:19" x14ac:dyDescent="0.25">
      <c r="A13" s="30" t="s">
        <v>41</v>
      </c>
      <c r="B13" s="31" t="s">
        <v>73</v>
      </c>
      <c r="C13" s="31">
        <v>0</v>
      </c>
      <c r="D13" s="46">
        <v>14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3"/>
      <c r="S13" s="49">
        <f t="shared" si="0"/>
        <v>14</v>
      </c>
    </row>
    <row r="14" spans="1:19" x14ac:dyDescent="0.25">
      <c r="A14" s="30" t="s">
        <v>42</v>
      </c>
      <c r="B14" s="31" t="s">
        <v>73</v>
      </c>
      <c r="C14" s="31">
        <v>0</v>
      </c>
      <c r="D14" s="46">
        <v>14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3"/>
      <c r="S14" s="49">
        <f t="shared" si="0"/>
        <v>14</v>
      </c>
    </row>
    <row r="15" spans="1:19" x14ac:dyDescent="0.25">
      <c r="A15" s="30" t="s">
        <v>33</v>
      </c>
      <c r="B15" s="31" t="s">
        <v>73</v>
      </c>
      <c r="C15" s="31">
        <v>0</v>
      </c>
      <c r="D15" s="46">
        <v>12</v>
      </c>
      <c r="E15" s="32"/>
      <c r="F15" s="32">
        <v>4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3"/>
      <c r="S15" s="49">
        <f t="shared" si="0"/>
        <v>8</v>
      </c>
    </row>
    <row r="16" spans="1:19" x14ac:dyDescent="0.25">
      <c r="A16" s="72" t="s">
        <v>43</v>
      </c>
      <c r="B16" s="31" t="s">
        <v>73</v>
      </c>
      <c r="C16" s="31">
        <v>0</v>
      </c>
      <c r="D16" s="46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3"/>
      <c r="S16" s="49">
        <f t="shared" si="0"/>
        <v>14</v>
      </c>
    </row>
    <row r="17" spans="1:19" x14ac:dyDescent="0.25">
      <c r="A17" s="30" t="s">
        <v>47</v>
      </c>
      <c r="B17" s="31" t="s">
        <v>73</v>
      </c>
      <c r="C17" s="31">
        <v>0</v>
      </c>
      <c r="D17" s="46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3"/>
      <c r="S17" s="49">
        <f t="shared" si="0"/>
        <v>6</v>
      </c>
    </row>
    <row r="18" spans="1:19" x14ac:dyDescent="0.25">
      <c r="A18" s="30" t="s">
        <v>34</v>
      </c>
      <c r="B18" s="31" t="s">
        <v>73</v>
      </c>
      <c r="C18" s="31">
        <v>0</v>
      </c>
      <c r="D18" s="46">
        <v>26</v>
      </c>
      <c r="E18" s="32"/>
      <c r="F18" s="32">
        <v>8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3"/>
      <c r="S18" s="49">
        <f t="shared" si="0"/>
        <v>18</v>
      </c>
    </row>
    <row r="19" spans="1:19" x14ac:dyDescent="0.25">
      <c r="A19" s="30" t="s">
        <v>44</v>
      </c>
      <c r="B19" s="31" t="s">
        <v>73</v>
      </c>
      <c r="C19" s="31">
        <v>0</v>
      </c>
      <c r="D19" s="46">
        <v>6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3"/>
      <c r="S19" s="49">
        <f t="shared" si="0"/>
        <v>6</v>
      </c>
    </row>
    <row r="20" spans="1:19" x14ac:dyDescent="0.25">
      <c r="A20" s="30" t="s">
        <v>45</v>
      </c>
      <c r="B20" s="31" t="s">
        <v>73</v>
      </c>
      <c r="C20" s="31">
        <v>0</v>
      </c>
      <c r="D20" s="46">
        <v>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3"/>
      <c r="S20" s="49">
        <f t="shared" si="0"/>
        <v>2</v>
      </c>
    </row>
    <row r="21" spans="1:19" x14ac:dyDescent="0.25">
      <c r="A21" s="30" t="s">
        <v>46</v>
      </c>
      <c r="B21" s="31" t="s">
        <v>73</v>
      </c>
      <c r="C21" s="31">
        <v>0</v>
      </c>
      <c r="D21" s="46">
        <v>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3"/>
      <c r="S21" s="49">
        <f t="shared" si="0"/>
        <v>3</v>
      </c>
    </row>
    <row r="22" spans="1:19" x14ac:dyDescent="0.25">
      <c r="A22" s="30" t="s">
        <v>48</v>
      </c>
      <c r="B22" s="31" t="s">
        <v>73</v>
      </c>
      <c r="C22" s="31">
        <v>0</v>
      </c>
      <c r="D22" s="46">
        <v>6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43"/>
      <c r="S22" s="49">
        <f t="shared" si="0"/>
        <v>6</v>
      </c>
    </row>
    <row r="23" spans="1:19" x14ac:dyDescent="0.25">
      <c r="A23" s="30" t="s">
        <v>49</v>
      </c>
      <c r="B23" s="31" t="s">
        <v>73</v>
      </c>
      <c r="C23" s="31">
        <v>0</v>
      </c>
      <c r="D23" s="46">
        <v>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>
        <v>4</v>
      </c>
      <c r="Q23" s="32"/>
      <c r="R23" s="43"/>
      <c r="S23" s="49">
        <f t="shared" si="0"/>
        <v>1</v>
      </c>
    </row>
    <row r="24" spans="1:19" x14ac:dyDescent="0.25">
      <c r="A24" s="30" t="s">
        <v>50</v>
      </c>
      <c r="B24" s="31" t="s">
        <v>73</v>
      </c>
      <c r="C24" s="31">
        <v>0</v>
      </c>
      <c r="D24" s="46">
        <v>5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3"/>
      <c r="S24" s="49">
        <f t="shared" si="0"/>
        <v>5</v>
      </c>
    </row>
    <row r="25" spans="1:19" x14ac:dyDescent="0.25">
      <c r="A25" s="30" t="s">
        <v>51</v>
      </c>
      <c r="B25" s="31" t="s">
        <v>73</v>
      </c>
      <c r="C25" s="31">
        <v>0</v>
      </c>
      <c r="D25" s="46">
        <v>4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3"/>
      <c r="S25" s="49">
        <f t="shared" si="0"/>
        <v>4</v>
      </c>
    </row>
    <row r="26" spans="1:19" x14ac:dyDescent="0.25">
      <c r="A26" s="30" t="s">
        <v>52</v>
      </c>
      <c r="B26" s="31" t="s">
        <v>73</v>
      </c>
      <c r="C26" s="31">
        <v>0</v>
      </c>
      <c r="D26" s="46">
        <v>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43"/>
      <c r="S26" s="49">
        <f t="shared" si="0"/>
        <v>5</v>
      </c>
    </row>
    <row r="27" spans="1:19" x14ac:dyDescent="0.25">
      <c r="A27" s="30" t="s">
        <v>53</v>
      </c>
      <c r="B27" s="31" t="s">
        <v>73</v>
      </c>
      <c r="C27" s="31">
        <v>0</v>
      </c>
      <c r="D27" s="46">
        <v>4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3"/>
      <c r="S27" s="49">
        <f t="shared" si="0"/>
        <v>4</v>
      </c>
    </row>
    <row r="28" spans="1:19" x14ac:dyDescent="0.25">
      <c r="A28" s="30" t="s">
        <v>54</v>
      </c>
      <c r="B28" s="31" t="s">
        <v>73</v>
      </c>
      <c r="C28" s="31">
        <v>0</v>
      </c>
      <c r="D28" s="46">
        <v>5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43"/>
      <c r="S28" s="49">
        <f t="shared" si="0"/>
        <v>5</v>
      </c>
    </row>
    <row r="29" spans="1:19" x14ac:dyDescent="0.25">
      <c r="A29" s="30" t="s">
        <v>55</v>
      </c>
      <c r="B29" s="31" t="s">
        <v>73</v>
      </c>
      <c r="C29" s="31">
        <v>0</v>
      </c>
      <c r="D29" s="46">
        <v>8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3"/>
      <c r="S29" s="49">
        <f t="shared" si="0"/>
        <v>8</v>
      </c>
    </row>
    <row r="30" spans="1:19" x14ac:dyDescent="0.25">
      <c r="A30" s="30" t="s">
        <v>56</v>
      </c>
      <c r="B30" s="31" t="s">
        <v>73</v>
      </c>
      <c r="C30" s="31">
        <v>0</v>
      </c>
      <c r="D30" s="46">
        <v>6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3"/>
      <c r="S30" s="49">
        <f t="shared" si="0"/>
        <v>6</v>
      </c>
    </row>
    <row r="31" spans="1:19" x14ac:dyDescent="0.25">
      <c r="A31" s="30" t="s">
        <v>57</v>
      </c>
      <c r="B31" s="31" t="s">
        <v>73</v>
      </c>
      <c r="C31" s="31">
        <v>0</v>
      </c>
      <c r="D31" s="46">
        <v>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43"/>
      <c r="S31" s="49">
        <f t="shared" si="0"/>
        <v>5</v>
      </c>
    </row>
    <row r="32" spans="1:19" x14ac:dyDescent="0.25">
      <c r="A32" s="30" t="s">
        <v>58</v>
      </c>
      <c r="B32" s="31" t="s">
        <v>73</v>
      </c>
      <c r="C32" s="31">
        <v>0</v>
      </c>
      <c r="D32" s="46">
        <v>4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43"/>
      <c r="S32" s="49">
        <f t="shared" si="0"/>
        <v>4</v>
      </c>
    </row>
    <row r="33" spans="1:19" x14ac:dyDescent="0.25">
      <c r="A33" s="30" t="s">
        <v>59</v>
      </c>
      <c r="B33" s="31" t="s">
        <v>73</v>
      </c>
      <c r="C33" s="31">
        <v>0</v>
      </c>
      <c r="D33" s="46">
        <v>22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43"/>
      <c r="S33" s="49">
        <f t="shared" si="0"/>
        <v>22</v>
      </c>
    </row>
    <row r="34" spans="1:19" x14ac:dyDescent="0.25">
      <c r="A34" s="30" t="s">
        <v>60</v>
      </c>
      <c r="B34" s="31" t="s">
        <v>73</v>
      </c>
      <c r="C34" s="31">
        <v>0</v>
      </c>
      <c r="D34" s="46">
        <v>4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3"/>
      <c r="S34" s="49">
        <f t="shared" si="0"/>
        <v>4</v>
      </c>
    </row>
    <row r="35" spans="1:19" x14ac:dyDescent="0.25">
      <c r="A35" s="30" t="s">
        <v>35</v>
      </c>
      <c r="B35" s="31" t="s">
        <v>73</v>
      </c>
      <c r="C35" s="31">
        <v>0</v>
      </c>
      <c r="D35" s="46">
        <v>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3"/>
      <c r="S35" s="49">
        <f t="shared" si="0"/>
        <v>7</v>
      </c>
    </row>
    <row r="36" spans="1:19" x14ac:dyDescent="0.25">
      <c r="A36" s="30" t="s">
        <v>61</v>
      </c>
      <c r="B36" s="31" t="s">
        <v>73</v>
      </c>
      <c r="C36" s="31">
        <v>0</v>
      </c>
      <c r="D36" s="46">
        <v>3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43"/>
      <c r="S36" s="49">
        <f t="shared" ref="S36:S69" si="1">D36-(SUM(E36:Q36))+R36</f>
        <v>3</v>
      </c>
    </row>
    <row r="37" spans="1:19" x14ac:dyDescent="0.25">
      <c r="A37" s="35" t="s">
        <v>151</v>
      </c>
      <c r="B37" s="31" t="s">
        <v>73</v>
      </c>
      <c r="C37" s="31">
        <v>0</v>
      </c>
      <c r="D37" s="46">
        <v>85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3"/>
      <c r="S37" s="49">
        <f t="shared" si="1"/>
        <v>85</v>
      </c>
    </row>
    <row r="38" spans="1:19" x14ac:dyDescent="0.25">
      <c r="A38" s="35" t="s">
        <v>123</v>
      </c>
      <c r="B38" s="31" t="s">
        <v>73</v>
      </c>
      <c r="C38" s="31">
        <v>0</v>
      </c>
      <c r="D38" s="46">
        <v>86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43"/>
      <c r="S38" s="49">
        <f t="shared" si="1"/>
        <v>86</v>
      </c>
    </row>
    <row r="39" spans="1:19" x14ac:dyDescent="0.25">
      <c r="A39" s="35" t="s">
        <v>94</v>
      </c>
      <c r="B39" s="31" t="s">
        <v>73</v>
      </c>
      <c r="C39" s="31">
        <v>0</v>
      </c>
      <c r="D39" s="46">
        <v>42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43"/>
      <c r="S39" s="49">
        <f t="shared" si="1"/>
        <v>42</v>
      </c>
    </row>
    <row r="40" spans="1:19" x14ac:dyDescent="0.25">
      <c r="A40" s="35" t="s">
        <v>95</v>
      </c>
      <c r="B40" s="31" t="s">
        <v>73</v>
      </c>
      <c r="C40" s="31">
        <v>0</v>
      </c>
      <c r="D40" s="46">
        <v>18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43"/>
      <c r="S40" s="49">
        <f t="shared" si="1"/>
        <v>18</v>
      </c>
    </row>
    <row r="41" spans="1:19" x14ac:dyDescent="0.25">
      <c r="A41" s="35" t="s">
        <v>86</v>
      </c>
      <c r="B41" s="31" t="s">
        <v>73</v>
      </c>
      <c r="C41" s="31">
        <v>0</v>
      </c>
      <c r="D41" s="46">
        <v>3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43"/>
      <c r="S41" s="49">
        <f t="shared" si="1"/>
        <v>3</v>
      </c>
    </row>
    <row r="42" spans="1:19" x14ac:dyDescent="0.25">
      <c r="A42" s="35" t="s">
        <v>96</v>
      </c>
      <c r="B42" s="31" t="s">
        <v>73</v>
      </c>
      <c r="C42" s="31">
        <v>0</v>
      </c>
      <c r="D42" s="46">
        <v>27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43"/>
      <c r="S42" s="49">
        <f t="shared" si="1"/>
        <v>27</v>
      </c>
    </row>
    <row r="43" spans="1:19" x14ac:dyDescent="0.25">
      <c r="A43" s="35" t="s">
        <v>87</v>
      </c>
      <c r="B43" s="31" t="s">
        <v>73</v>
      </c>
      <c r="C43" s="31">
        <v>0</v>
      </c>
      <c r="D43" s="46">
        <v>59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43"/>
      <c r="S43" s="49">
        <f t="shared" si="1"/>
        <v>59</v>
      </c>
    </row>
    <row r="44" spans="1:19" x14ac:dyDescent="0.25">
      <c r="A44" s="35" t="s">
        <v>97</v>
      </c>
      <c r="B44" s="31" t="s">
        <v>73</v>
      </c>
      <c r="C44" s="31">
        <v>0</v>
      </c>
      <c r="D44" s="46">
        <v>12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43"/>
      <c r="S44" s="49">
        <f t="shared" si="1"/>
        <v>12</v>
      </c>
    </row>
    <row r="45" spans="1:19" x14ac:dyDescent="0.25">
      <c r="A45" s="35" t="s">
        <v>88</v>
      </c>
      <c r="B45" s="31" t="s">
        <v>73</v>
      </c>
      <c r="C45" s="31">
        <v>0</v>
      </c>
      <c r="D45" s="46">
        <v>29</v>
      </c>
      <c r="E45" s="32"/>
      <c r="F45" s="32">
        <v>7</v>
      </c>
      <c r="G45" s="32"/>
      <c r="H45" s="32"/>
      <c r="I45" s="32"/>
      <c r="J45" s="32"/>
      <c r="K45" s="32"/>
      <c r="L45" s="32"/>
      <c r="M45" s="32"/>
      <c r="N45" s="32"/>
      <c r="O45" s="32"/>
      <c r="P45" s="32">
        <v>5</v>
      </c>
      <c r="Q45" s="32"/>
      <c r="R45" s="43"/>
      <c r="S45" s="49">
        <f t="shared" si="1"/>
        <v>17</v>
      </c>
    </row>
    <row r="46" spans="1:19" x14ac:dyDescent="0.25">
      <c r="A46" s="35" t="s">
        <v>98</v>
      </c>
      <c r="B46" s="31" t="s">
        <v>73</v>
      </c>
      <c r="C46" s="31">
        <v>0</v>
      </c>
      <c r="D46" s="46">
        <v>14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43"/>
      <c r="S46" s="49">
        <f t="shared" si="1"/>
        <v>14</v>
      </c>
    </row>
    <row r="47" spans="1:19" x14ac:dyDescent="0.25">
      <c r="A47" s="35" t="s">
        <v>99</v>
      </c>
      <c r="B47" s="31" t="s">
        <v>73</v>
      </c>
      <c r="C47" s="31">
        <v>0</v>
      </c>
      <c r="D47" s="46">
        <v>8</v>
      </c>
      <c r="E47" s="32"/>
      <c r="F47" s="32">
        <v>10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3"/>
      <c r="S47" s="49">
        <f t="shared" si="1"/>
        <v>-2</v>
      </c>
    </row>
    <row r="48" spans="1:19" x14ac:dyDescent="0.25">
      <c r="A48" s="35" t="s">
        <v>100</v>
      </c>
      <c r="B48" s="31" t="s">
        <v>73</v>
      </c>
      <c r="C48" s="31">
        <v>0</v>
      </c>
      <c r="D48" s="46">
        <v>6</v>
      </c>
      <c r="E48" s="32"/>
      <c r="F48" s="32">
        <v>4</v>
      </c>
      <c r="G48" s="32"/>
      <c r="H48" s="32"/>
      <c r="I48" s="32"/>
      <c r="J48" s="32"/>
      <c r="K48" s="32"/>
      <c r="L48" s="32"/>
      <c r="M48" s="32"/>
      <c r="N48" s="32"/>
      <c r="O48" s="32"/>
      <c r="P48" s="32">
        <v>4</v>
      </c>
      <c r="Q48" s="32"/>
      <c r="R48" s="43"/>
      <c r="S48" s="49">
        <f t="shared" si="1"/>
        <v>-2</v>
      </c>
    </row>
    <row r="49" spans="1:19" x14ac:dyDescent="0.25">
      <c r="A49" s="35" t="s">
        <v>101</v>
      </c>
      <c r="B49" s="31" t="s">
        <v>73</v>
      </c>
      <c r="C49" s="31">
        <v>0</v>
      </c>
      <c r="D49" s="46">
        <v>6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43"/>
      <c r="S49" s="49">
        <f t="shared" si="1"/>
        <v>6</v>
      </c>
    </row>
    <row r="50" spans="1:19" x14ac:dyDescent="0.25">
      <c r="A50" s="35" t="s">
        <v>102</v>
      </c>
      <c r="B50" s="31" t="s">
        <v>73</v>
      </c>
      <c r="C50" s="31">
        <v>0</v>
      </c>
      <c r="D50" s="46">
        <v>14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43"/>
      <c r="S50" s="49">
        <f t="shared" si="1"/>
        <v>14</v>
      </c>
    </row>
    <row r="51" spans="1:19" x14ac:dyDescent="0.25">
      <c r="A51" s="35" t="s">
        <v>89</v>
      </c>
      <c r="B51" s="31" t="s">
        <v>73</v>
      </c>
      <c r="C51" s="31">
        <v>0</v>
      </c>
      <c r="D51" s="46">
        <v>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43"/>
      <c r="S51" s="49">
        <f t="shared" si="1"/>
        <v>6</v>
      </c>
    </row>
    <row r="52" spans="1:19" x14ac:dyDescent="0.25">
      <c r="A52" s="35" t="s">
        <v>103</v>
      </c>
      <c r="B52" s="31" t="s">
        <v>73</v>
      </c>
      <c r="C52" s="31">
        <v>0</v>
      </c>
      <c r="D52" s="46">
        <v>5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43"/>
      <c r="S52" s="49">
        <f t="shared" si="1"/>
        <v>5</v>
      </c>
    </row>
    <row r="53" spans="1:19" x14ac:dyDescent="0.25">
      <c r="A53" s="35" t="s">
        <v>104</v>
      </c>
      <c r="B53" s="31" t="s">
        <v>73</v>
      </c>
      <c r="C53" s="31">
        <v>0</v>
      </c>
      <c r="D53" s="46">
        <v>8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43"/>
      <c r="S53" s="49">
        <f t="shared" si="1"/>
        <v>8</v>
      </c>
    </row>
    <row r="54" spans="1:19" x14ac:dyDescent="0.25">
      <c r="A54" s="35" t="s">
        <v>90</v>
      </c>
      <c r="B54" s="31" t="s">
        <v>73</v>
      </c>
      <c r="C54" s="31">
        <v>0</v>
      </c>
      <c r="D54" s="46">
        <v>11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43"/>
      <c r="S54" s="49">
        <f t="shared" si="1"/>
        <v>11</v>
      </c>
    </row>
    <row r="55" spans="1:19" x14ac:dyDescent="0.25">
      <c r="A55" s="35" t="s">
        <v>91</v>
      </c>
      <c r="B55" s="31" t="s">
        <v>73</v>
      </c>
      <c r="C55" s="31">
        <v>0</v>
      </c>
      <c r="D55" s="46">
        <v>6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>
        <v>6</v>
      </c>
      <c r="Q55" s="32"/>
      <c r="R55" s="43"/>
      <c r="S55" s="49">
        <f t="shared" si="1"/>
        <v>0</v>
      </c>
    </row>
    <row r="56" spans="1:19" x14ac:dyDescent="0.25">
      <c r="A56" s="35" t="s">
        <v>105</v>
      </c>
      <c r="B56" s="31" t="s">
        <v>73</v>
      </c>
      <c r="C56" s="31">
        <v>0</v>
      </c>
      <c r="D56" s="46">
        <v>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43"/>
      <c r="S56" s="49">
        <f t="shared" si="1"/>
        <v>6</v>
      </c>
    </row>
    <row r="57" spans="1:19" x14ac:dyDescent="0.25">
      <c r="A57" s="35" t="s">
        <v>92</v>
      </c>
      <c r="B57" s="31" t="s">
        <v>73</v>
      </c>
      <c r="C57" s="31">
        <v>0</v>
      </c>
      <c r="D57" s="46">
        <v>12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43"/>
      <c r="S57" s="49">
        <f t="shared" si="1"/>
        <v>12</v>
      </c>
    </row>
    <row r="58" spans="1:19" x14ac:dyDescent="0.25">
      <c r="A58" s="35" t="s">
        <v>106</v>
      </c>
      <c r="B58" s="31" t="s">
        <v>73</v>
      </c>
      <c r="C58" s="31">
        <v>0</v>
      </c>
      <c r="D58" s="46">
        <v>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43"/>
      <c r="S58" s="49">
        <f t="shared" si="1"/>
        <v>3</v>
      </c>
    </row>
    <row r="59" spans="1:19" x14ac:dyDescent="0.25">
      <c r="A59" s="35" t="s">
        <v>107</v>
      </c>
      <c r="B59" s="31" t="s">
        <v>73</v>
      </c>
      <c r="C59" s="31">
        <v>0</v>
      </c>
      <c r="D59" s="46">
        <v>14</v>
      </c>
      <c r="E59" s="32"/>
      <c r="F59" s="32">
        <v>15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43"/>
      <c r="S59" s="49">
        <f t="shared" si="1"/>
        <v>-1</v>
      </c>
    </row>
    <row r="60" spans="1:19" x14ac:dyDescent="0.25">
      <c r="A60" s="35" t="s">
        <v>108</v>
      </c>
      <c r="B60" s="31" t="s">
        <v>73</v>
      </c>
      <c r="C60" s="31">
        <v>0</v>
      </c>
      <c r="D60" s="46">
        <v>5</v>
      </c>
      <c r="E60" s="32"/>
      <c r="F60" s="32">
        <v>7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43"/>
      <c r="S60" s="49">
        <f t="shared" si="1"/>
        <v>-2</v>
      </c>
    </row>
    <row r="61" spans="1:19" x14ac:dyDescent="0.25">
      <c r="A61" s="36" t="s">
        <v>118</v>
      </c>
      <c r="B61" s="31" t="s">
        <v>73</v>
      </c>
      <c r="C61" s="31">
        <v>0</v>
      </c>
      <c r="D61" s="46">
        <v>11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43"/>
      <c r="S61" s="49">
        <f t="shared" si="1"/>
        <v>11</v>
      </c>
    </row>
    <row r="62" spans="1:19" x14ac:dyDescent="0.25">
      <c r="A62" s="36" t="s">
        <v>118</v>
      </c>
      <c r="B62" s="31" t="s">
        <v>73</v>
      </c>
      <c r="C62" s="31">
        <v>0</v>
      </c>
      <c r="D62" s="46">
        <v>11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43"/>
      <c r="S62" s="49">
        <f t="shared" si="1"/>
        <v>11</v>
      </c>
    </row>
    <row r="63" spans="1:19" x14ac:dyDescent="0.25">
      <c r="A63" s="36" t="s">
        <v>118</v>
      </c>
      <c r="B63" s="31" t="s">
        <v>73</v>
      </c>
      <c r="C63" s="31">
        <v>0</v>
      </c>
      <c r="D63" s="46">
        <v>11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43"/>
      <c r="S63" s="49">
        <f t="shared" si="1"/>
        <v>11</v>
      </c>
    </row>
    <row r="64" spans="1:19" x14ac:dyDescent="0.25">
      <c r="A64" s="36" t="s">
        <v>118</v>
      </c>
      <c r="B64" s="31" t="s">
        <v>73</v>
      </c>
      <c r="C64" s="31">
        <v>0</v>
      </c>
      <c r="D64" s="46">
        <v>11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43"/>
      <c r="S64" s="49">
        <f t="shared" si="1"/>
        <v>11</v>
      </c>
    </row>
    <row r="65" spans="1:19" x14ac:dyDescent="0.25">
      <c r="A65" s="36" t="s">
        <v>118</v>
      </c>
      <c r="B65" s="31" t="s">
        <v>73</v>
      </c>
      <c r="C65" s="31">
        <v>0</v>
      </c>
      <c r="D65" s="46">
        <v>11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43"/>
      <c r="S65" s="49">
        <f t="shared" si="1"/>
        <v>11</v>
      </c>
    </row>
    <row r="66" spans="1:19" x14ac:dyDescent="0.25">
      <c r="A66" s="36" t="s">
        <v>118</v>
      </c>
      <c r="B66" s="31" t="s">
        <v>73</v>
      </c>
      <c r="C66" s="31">
        <v>0</v>
      </c>
      <c r="D66" s="46">
        <v>11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43"/>
      <c r="S66" s="49">
        <f t="shared" si="1"/>
        <v>11</v>
      </c>
    </row>
    <row r="67" spans="1:19" x14ac:dyDescent="0.25">
      <c r="A67" s="36" t="s">
        <v>118</v>
      </c>
      <c r="B67" s="31" t="s">
        <v>73</v>
      </c>
      <c r="C67" s="31">
        <v>0</v>
      </c>
      <c r="D67" s="46">
        <v>11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43"/>
      <c r="S67" s="49">
        <f t="shared" si="1"/>
        <v>11</v>
      </c>
    </row>
    <row r="68" spans="1:19" x14ac:dyDescent="0.25">
      <c r="A68" s="36" t="s">
        <v>118</v>
      </c>
      <c r="B68" s="31" t="s">
        <v>73</v>
      </c>
      <c r="C68" s="31">
        <v>0</v>
      </c>
      <c r="D68" s="46">
        <v>11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43"/>
      <c r="S68" s="49">
        <f t="shared" si="1"/>
        <v>11</v>
      </c>
    </row>
    <row r="69" spans="1:19" x14ac:dyDescent="0.25">
      <c r="A69" s="36" t="s">
        <v>118</v>
      </c>
      <c r="B69" s="31" t="s">
        <v>73</v>
      </c>
      <c r="C69" s="31">
        <v>0</v>
      </c>
      <c r="D69" s="46">
        <v>11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43"/>
      <c r="S69" s="49">
        <f t="shared" si="1"/>
        <v>11</v>
      </c>
    </row>
    <row r="70" spans="1:19" x14ac:dyDescent="0.25">
      <c r="A70" s="36" t="s">
        <v>118</v>
      </c>
      <c r="B70" s="31" t="s">
        <v>73</v>
      </c>
      <c r="C70" s="31">
        <v>0</v>
      </c>
      <c r="D70" s="46">
        <v>11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43"/>
      <c r="S70" s="49">
        <f t="shared" ref="S70:S89" si="2">D70-(SUM(E70:Q70))+R70</f>
        <v>11</v>
      </c>
    </row>
    <row r="71" spans="1:19" x14ac:dyDescent="0.25">
      <c r="A71" s="36" t="s">
        <v>117</v>
      </c>
      <c r="B71" s="31" t="s">
        <v>73</v>
      </c>
      <c r="C71" s="31">
        <v>0</v>
      </c>
      <c r="D71" s="46">
        <v>6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43"/>
      <c r="S71" s="49">
        <f t="shared" si="2"/>
        <v>6</v>
      </c>
    </row>
    <row r="72" spans="1:19" x14ac:dyDescent="0.25">
      <c r="A72" s="36" t="s">
        <v>117</v>
      </c>
      <c r="B72" s="31" t="s">
        <v>73</v>
      </c>
      <c r="C72" s="31">
        <v>0</v>
      </c>
      <c r="D72" s="46">
        <v>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43"/>
      <c r="S72" s="49">
        <f t="shared" si="2"/>
        <v>6</v>
      </c>
    </row>
    <row r="73" spans="1:19" x14ac:dyDescent="0.25">
      <c r="A73" s="36" t="s">
        <v>117</v>
      </c>
      <c r="B73" s="31" t="s">
        <v>73</v>
      </c>
      <c r="C73" s="31">
        <v>0</v>
      </c>
      <c r="D73" s="46">
        <v>6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43"/>
      <c r="S73" s="49">
        <f t="shared" si="2"/>
        <v>6</v>
      </c>
    </row>
    <row r="74" spans="1:19" x14ac:dyDescent="0.25">
      <c r="A74" s="36" t="s">
        <v>117</v>
      </c>
      <c r="B74" s="31" t="s">
        <v>73</v>
      </c>
      <c r="C74" s="31">
        <v>0</v>
      </c>
      <c r="D74" s="46">
        <v>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43"/>
      <c r="S74" s="49">
        <f t="shared" si="2"/>
        <v>6</v>
      </c>
    </row>
    <row r="75" spans="1:19" x14ac:dyDescent="0.25">
      <c r="A75" s="36" t="s">
        <v>117</v>
      </c>
      <c r="B75" s="31" t="s">
        <v>73</v>
      </c>
      <c r="C75" s="31">
        <v>0</v>
      </c>
      <c r="D75" s="46">
        <v>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43"/>
      <c r="S75" s="49">
        <f t="shared" si="2"/>
        <v>6</v>
      </c>
    </row>
    <row r="76" spans="1:19" x14ac:dyDescent="0.25">
      <c r="A76" s="36" t="s">
        <v>117</v>
      </c>
      <c r="B76" s="31" t="s">
        <v>73</v>
      </c>
      <c r="C76" s="31">
        <v>0</v>
      </c>
      <c r="D76" s="46">
        <v>6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43"/>
      <c r="S76" s="49">
        <f t="shared" si="2"/>
        <v>6</v>
      </c>
    </row>
    <row r="77" spans="1:19" x14ac:dyDescent="0.25">
      <c r="A77" s="36" t="s">
        <v>117</v>
      </c>
      <c r="B77" s="31" t="s">
        <v>73</v>
      </c>
      <c r="C77" s="31">
        <v>0</v>
      </c>
      <c r="D77" s="46">
        <v>6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43"/>
      <c r="S77" s="49">
        <f t="shared" si="2"/>
        <v>6</v>
      </c>
    </row>
    <row r="78" spans="1:19" x14ac:dyDescent="0.25">
      <c r="A78" s="36" t="s">
        <v>117</v>
      </c>
      <c r="B78" s="31" t="s">
        <v>73</v>
      </c>
      <c r="C78" s="31">
        <v>0</v>
      </c>
      <c r="D78" s="46">
        <v>6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43"/>
      <c r="S78" s="49">
        <f t="shared" si="2"/>
        <v>6</v>
      </c>
    </row>
    <row r="79" spans="1:19" x14ac:dyDescent="0.25">
      <c r="A79" s="36" t="s">
        <v>117</v>
      </c>
      <c r="B79" s="31" t="s">
        <v>73</v>
      </c>
      <c r="C79" s="31">
        <v>0</v>
      </c>
      <c r="D79" s="46">
        <v>6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43"/>
      <c r="S79" s="49">
        <f t="shared" si="2"/>
        <v>6</v>
      </c>
    </row>
    <row r="80" spans="1:19" x14ac:dyDescent="0.25">
      <c r="A80" s="36" t="s">
        <v>117</v>
      </c>
      <c r="B80" s="31" t="s">
        <v>73</v>
      </c>
      <c r="C80" s="31">
        <v>0</v>
      </c>
      <c r="D80" s="46">
        <v>6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43"/>
      <c r="S80" s="49">
        <f t="shared" si="2"/>
        <v>6</v>
      </c>
    </row>
    <row r="81" spans="1:19" x14ac:dyDescent="0.25">
      <c r="A81" s="35" t="s">
        <v>109</v>
      </c>
      <c r="B81" s="31" t="s">
        <v>73</v>
      </c>
      <c r="C81" s="31">
        <v>0</v>
      </c>
      <c r="D81" s="46">
        <v>5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43"/>
      <c r="S81" s="49">
        <f t="shared" si="2"/>
        <v>5</v>
      </c>
    </row>
    <row r="82" spans="1:19" x14ac:dyDescent="0.25">
      <c r="A82" s="35" t="s">
        <v>110</v>
      </c>
      <c r="B82" s="31" t="s">
        <v>73</v>
      </c>
      <c r="C82" s="31">
        <v>0</v>
      </c>
      <c r="D82" s="46">
        <v>4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43"/>
      <c r="S82" s="49">
        <f t="shared" si="2"/>
        <v>4</v>
      </c>
    </row>
    <row r="83" spans="1:19" x14ac:dyDescent="0.25">
      <c r="A83" s="35" t="s">
        <v>93</v>
      </c>
      <c r="B83" s="31" t="s">
        <v>73</v>
      </c>
      <c r="C83" s="31">
        <v>0</v>
      </c>
      <c r="D83" s="46">
        <v>63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43"/>
      <c r="S83" s="49">
        <f t="shared" si="2"/>
        <v>63</v>
      </c>
    </row>
    <row r="84" spans="1:19" x14ac:dyDescent="0.25">
      <c r="A84" s="35" t="s">
        <v>111</v>
      </c>
      <c r="B84" s="31" t="s">
        <v>73</v>
      </c>
      <c r="C84" s="31">
        <v>0</v>
      </c>
      <c r="D84" s="46">
        <v>5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43"/>
      <c r="S84" s="49">
        <f t="shared" si="2"/>
        <v>5</v>
      </c>
    </row>
    <row r="85" spans="1:19" x14ac:dyDescent="0.25">
      <c r="A85" s="35" t="s">
        <v>112</v>
      </c>
      <c r="B85" s="31" t="s">
        <v>73</v>
      </c>
      <c r="C85" s="31">
        <v>0</v>
      </c>
      <c r="D85" s="46">
        <v>8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43"/>
      <c r="S85" s="49">
        <f t="shared" si="2"/>
        <v>8</v>
      </c>
    </row>
    <row r="86" spans="1:19" x14ac:dyDescent="0.25">
      <c r="A86" s="35" t="s">
        <v>113</v>
      </c>
      <c r="B86" s="31" t="s">
        <v>73</v>
      </c>
      <c r="C86" s="31">
        <v>0</v>
      </c>
      <c r="D86" s="46">
        <v>11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43"/>
      <c r="S86" s="49">
        <f t="shared" si="2"/>
        <v>11</v>
      </c>
    </row>
    <row r="87" spans="1:19" x14ac:dyDescent="0.25">
      <c r="A87" s="35" t="s">
        <v>114</v>
      </c>
      <c r="B87" s="31" t="s">
        <v>73</v>
      </c>
      <c r="C87" s="31">
        <v>0</v>
      </c>
      <c r="D87" s="46">
        <v>7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43"/>
      <c r="S87" s="49">
        <f t="shared" si="2"/>
        <v>7</v>
      </c>
    </row>
    <row r="88" spans="1:19" x14ac:dyDescent="0.25">
      <c r="A88" s="35" t="s">
        <v>115</v>
      </c>
      <c r="B88" s="31" t="s">
        <v>73</v>
      </c>
      <c r="C88" s="31">
        <v>0</v>
      </c>
      <c r="D88" s="46">
        <v>4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43"/>
      <c r="S88" s="49">
        <f t="shared" si="2"/>
        <v>4</v>
      </c>
    </row>
    <row r="89" spans="1:19" ht="16.5" thickBot="1" x14ac:dyDescent="0.3">
      <c r="A89" s="37" t="s">
        <v>116</v>
      </c>
      <c r="B89" s="33" t="s">
        <v>73</v>
      </c>
      <c r="C89" s="33">
        <v>0</v>
      </c>
      <c r="D89" s="47">
        <v>16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44"/>
      <c r="S89" s="50">
        <f t="shared" si="2"/>
        <v>16</v>
      </c>
    </row>
  </sheetData>
  <conditionalFormatting sqref="D17">
    <cfRule type="cellIs" dxfId="56" priority="128" operator="equal">
      <formula>"No"</formula>
    </cfRule>
    <cfRule type="cellIs" dxfId="55" priority="129" operator="equal">
      <formula>"Yes"</formula>
    </cfRule>
  </conditionalFormatting>
  <conditionalFormatting sqref="S2:S89">
    <cfRule type="cellIs" dxfId="54" priority="1" operator="lessThan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/>
  </sheetViews>
  <sheetFormatPr defaultRowHeight="15.75" x14ac:dyDescent="0.25"/>
  <cols>
    <col min="1" max="1" width="8.625" style="1" bestFit="1" customWidth="1"/>
    <col min="2" max="2" width="3.5" style="3" customWidth="1"/>
    <col min="3" max="7" width="3.875" style="3" bestFit="1" customWidth="1"/>
    <col min="8" max="13" width="8.75" style="3" customWidth="1"/>
    <col min="14" max="16384" width="9" style="3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1</v>
      </c>
      <c r="C2" s="12">
        <f ca="1">RANDBETWEEN(1,3)+RANDBETWEEN(1,3)</f>
        <v>3</v>
      </c>
      <c r="D2" s="12">
        <f ca="1">RANDBETWEEN(1,3)+RANDBETWEEN(1,3)+RANDBETWEEN(1,3)</f>
        <v>4</v>
      </c>
      <c r="E2" s="12">
        <f ca="1">RANDBETWEEN(1,3)+RANDBETWEEN(1,3)+RANDBETWEEN(1,3)+RANDBETWEEN(1,3)</f>
        <v>10</v>
      </c>
      <c r="F2" s="12">
        <f ca="1">RANDBETWEEN(1,3)+RANDBETWEEN(1,3)+RANDBETWEEN(1,3)+RANDBETWEEN(1,3)+RANDBETWEEN(1,3)</f>
        <v>9</v>
      </c>
      <c r="G2" s="13">
        <f ca="1">RANDBETWEEN(1,3)+RANDBETWEEN(1,3)+RANDBETWEEN(1,3)+RANDBETWEEN(1,3)+RANDBETWEEN(1,3)+RANDBETWEEN(1,3)</f>
        <v>11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3</v>
      </c>
      <c r="C3" s="6">
        <f ca="1">RANDBETWEEN(1,4)+RANDBETWEEN(1,4)</f>
        <v>7</v>
      </c>
      <c r="D3" s="6">
        <f ca="1">RANDBETWEEN(1,4)+RANDBETWEEN(1,4)+RANDBETWEEN(1,4)</f>
        <v>7</v>
      </c>
      <c r="E3" s="6">
        <f ca="1">RANDBETWEEN(1,4)+RANDBETWEEN(1,4)+RANDBETWEEN(1,4)+RANDBETWEEN(1,4)</f>
        <v>9</v>
      </c>
      <c r="F3" s="6">
        <f ca="1">RANDBETWEEN(1,4)+RANDBETWEEN(1,4)+RANDBETWEEN(1,4)+RANDBETWEEN(1,4)+RANDBETWEEN(1,4)</f>
        <v>15</v>
      </c>
      <c r="G3" s="7">
        <f ca="1">RANDBETWEEN(1,4)+RANDBETWEEN(1,4)+RANDBETWEEN(1,4)+RANDBETWEEN(1,4)+RANDBETWEEN(1,4)+RANDBETWEEN(1,4)</f>
        <v>16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4</v>
      </c>
      <c r="C4" s="6">
        <f ca="1">RANDBETWEEN(1,6)+RANDBETWEEN(1,6)</f>
        <v>8</v>
      </c>
      <c r="D4" s="6">
        <f ca="1">RANDBETWEEN(1,6)+RANDBETWEEN(1,6)+RANDBETWEEN(1,6)</f>
        <v>10</v>
      </c>
      <c r="E4" s="6">
        <f ca="1">RANDBETWEEN(1,6)+RANDBETWEEN(1,6)+RANDBETWEEN(1,6)+RANDBETWEEN(1,6)</f>
        <v>11</v>
      </c>
      <c r="F4" s="6">
        <f ca="1">RANDBETWEEN(1,6)+RANDBETWEEN(1,6)+RANDBETWEEN(1,6)+RANDBETWEEN(1,6)+RANDBETWEEN(1,6)</f>
        <v>17</v>
      </c>
      <c r="G4" s="7">
        <f ca="1">RANDBETWEEN(1,6)+RANDBETWEEN(1,6)+RANDBETWEEN(1,6)+RANDBETWEEN(1,6)+RANDBETWEEN(1,6)+RANDBETWEEN(1,6)</f>
        <v>15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5</v>
      </c>
      <c r="C5" s="6">
        <f ca="1">RANDBETWEEN(1,8)+RANDBETWEEN(1,8)</f>
        <v>13</v>
      </c>
      <c r="D5" s="6">
        <f ca="1">RANDBETWEEN(1,8)+RANDBETWEEN(1,8)+RANDBETWEEN(1,8)</f>
        <v>13</v>
      </c>
      <c r="E5" s="6">
        <f ca="1">RANDBETWEEN(1,8)+RANDBETWEEN(1,8)+RANDBETWEEN(1,8)+RANDBETWEEN(1,8)</f>
        <v>15</v>
      </c>
      <c r="F5" s="6">
        <f ca="1">RANDBETWEEN(1,8)+RANDBETWEEN(1,8)+RANDBETWEEN(1,8)+RANDBETWEEN(1,8)+RANDBETWEEN(1,8)</f>
        <v>17</v>
      </c>
      <c r="G5" s="7">
        <f ca="1">RANDBETWEEN(1,8)+RANDBETWEEN(1,8)+RANDBETWEEN(1,8)+RANDBETWEEN(1,8)+RANDBETWEEN(1,8)+RANDBETWEEN(1,8)</f>
        <v>34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10</v>
      </c>
      <c r="C6" s="6">
        <f ca="1">RANDBETWEEN(1,10)+RANDBETWEEN(1,10)</f>
        <v>4</v>
      </c>
      <c r="D6" s="6">
        <f ca="1">RANDBETWEEN(1,10)+RANDBETWEEN(1,10)+RANDBETWEEN(1,10)</f>
        <v>14</v>
      </c>
      <c r="E6" s="6">
        <f ca="1">RANDBETWEEN(1,10)+RANDBETWEEN(1,10)+RANDBETWEEN(1,10)+RANDBETWEEN(1,10)</f>
        <v>27</v>
      </c>
      <c r="F6" s="6">
        <f ca="1">RANDBETWEEN(1,10)+RANDBETWEEN(1,10)+RANDBETWEEN(1,10)+RANDBETWEEN(1,10)+RANDBETWEEN(1,10)</f>
        <v>31</v>
      </c>
      <c r="G6" s="7">
        <f ca="1">RANDBETWEEN(1,10)+RANDBETWEEN(1,10)+RANDBETWEEN(1,10)+RANDBETWEEN(1,10)+RANDBETWEEN(1,10)+RANDBETWEEN(1,10)</f>
        <v>39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8</v>
      </c>
      <c r="C7" s="6">
        <f ca="1">RANDBETWEEN(1,12)+RANDBETWEEN(1,12)</f>
        <v>8</v>
      </c>
      <c r="D7" s="6">
        <f ca="1">RANDBETWEEN(1,12)+RANDBETWEEN(1,12)+RANDBETWEEN(1,12)</f>
        <v>22</v>
      </c>
      <c r="E7" s="6">
        <f ca="1">RANDBETWEEN(1,12)+RANDBETWEEN(1,12)+RANDBETWEEN(1,12)+RANDBETWEEN(1,12)</f>
        <v>14</v>
      </c>
      <c r="F7" s="6">
        <f ca="1">RANDBETWEEN(1,12)+RANDBETWEEN(1,12)+RANDBETWEEN(1,12)+RANDBETWEEN(1,12)+RANDBETWEEN(1,12)</f>
        <v>20</v>
      </c>
      <c r="G7" s="7">
        <f ca="1">RANDBETWEEN(1,12)+RANDBETWEEN(1,12)+RANDBETWEEN(1,12)+RANDBETWEEN(1,12)+RANDBETWEEN(1,12)+RANDBETWEEN(1,12)</f>
        <v>48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13</v>
      </c>
      <c r="C8" s="6">
        <f ca="1">RANDBETWEEN(1,20)+RANDBETWEEN(1,20)</f>
        <v>13</v>
      </c>
      <c r="D8" s="6">
        <f ca="1">RANDBETWEEN(1,20)+RANDBETWEEN(1,20)+RANDBETWEEN(1,20)</f>
        <v>29</v>
      </c>
      <c r="E8" s="6">
        <f ca="1">RANDBETWEEN(1,20)+RANDBETWEEN(1,20)+RANDBETWEEN(1,20)+RANDBETWEEN(1,20)</f>
        <v>28</v>
      </c>
      <c r="F8" s="6">
        <f ca="1">RANDBETWEEN(1,20)+RANDBETWEEN(1,20)+RANDBETWEEN(1,20)+RANDBETWEEN(1,20)+RANDBETWEEN(1,20)</f>
        <v>51</v>
      </c>
      <c r="G8" s="7">
        <f ca="1">RANDBETWEEN(1,20)+RANDBETWEEN(1,20)+RANDBETWEEN(1,20)+RANDBETWEEN(1,20)+RANDBETWEEN(1,20)+RANDBETWEEN(1,20)</f>
        <v>39</v>
      </c>
      <c r="K8" s="1"/>
      <c r="L8" s="1"/>
      <c r="M8" s="1"/>
      <c r="N8" s="1"/>
      <c r="O8" s="1"/>
    </row>
    <row r="9" spans="1:15" ht="16.5" thickBot="1" x14ac:dyDescent="0.3">
      <c r="A9" s="8" t="s">
        <v>27</v>
      </c>
      <c r="B9" s="9">
        <f ca="1">RANDBETWEEN(1,100)</f>
        <v>64</v>
      </c>
      <c r="C9" s="9">
        <f ca="1">RANDBETWEEN(1,100)+RANDBETWEEN(1,100)</f>
        <v>161</v>
      </c>
      <c r="D9" s="9">
        <f ca="1">RANDBETWEEN(1,100)+RANDBETWEEN(1,100)+RANDBETWEEN(1,100)</f>
        <v>111</v>
      </c>
      <c r="E9" s="9">
        <f ca="1">RANDBETWEEN(1,100)+RANDBETWEEN(1,100)+RANDBETWEEN(1,100)+RANDBETWEEN(1,100)</f>
        <v>239</v>
      </c>
      <c r="F9" s="9">
        <f ca="1">RANDBETWEEN(1,100)+RANDBETWEEN(1,100)+RANDBETWEEN(1,100)+RANDBETWEEN(1,100)+RANDBETWEEN(1,100)</f>
        <v>266</v>
      </c>
      <c r="G9" s="10">
        <f ca="1">RANDBETWEEN(1,100)+RANDBETWEEN(1,100)+RANDBETWEEN(1,100)+RANDBETWEEN(1,100)+RANDBETWEEN(1,100)+RANDBETWEEN(1,100)</f>
        <v>236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Checks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2012-08-26T20:22:34Z</cp:lastPrinted>
  <dcterms:created xsi:type="dcterms:W3CDTF">2011-08-12T18:00:42Z</dcterms:created>
  <dcterms:modified xsi:type="dcterms:W3CDTF">2012-09-23T21:33:50Z</dcterms:modified>
</cp:coreProperties>
</file>