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5055" windowWidth="11910" windowHeight="5070" activeTab="1"/>
  </bookViews>
  <sheets>
    <sheet name="HPs" sheetId="4" r:id="rId1"/>
    <sheet name="Attacks" sheetId="3" r:id="rId2"/>
    <sheet name="Checks" sheetId="10" r:id="rId3"/>
    <sheet name="Rolls" sheetId="12" r:id="rId4"/>
  </sheets>
  <calcPr calcId="145621"/>
</workbook>
</file>

<file path=xl/calcChain.xml><?xml version="1.0" encoding="utf-8"?>
<calcChain xmlns="http://schemas.openxmlformats.org/spreadsheetml/2006/main">
  <c r="E6" i="3" l="1"/>
  <c r="Q5" i="3"/>
  <c r="R5" i="3" s="1"/>
  <c r="Z5" i="3" s="1"/>
  <c r="E5" i="3"/>
  <c r="F5" i="3" s="1"/>
  <c r="N5" i="3" s="1"/>
  <c r="Q37" i="3"/>
  <c r="R37" i="3" s="1"/>
  <c r="Z37" i="3" s="1"/>
  <c r="E37" i="3"/>
  <c r="F37" i="3" s="1"/>
  <c r="N37" i="3" s="1"/>
  <c r="Q36" i="3"/>
  <c r="R36" i="3" s="1"/>
  <c r="Z36" i="3" s="1"/>
  <c r="E36" i="3"/>
  <c r="F36" i="3" s="1"/>
  <c r="N36" i="3" s="1"/>
  <c r="Q35" i="3"/>
  <c r="R35" i="3" s="1"/>
  <c r="Z35" i="3" s="1"/>
  <c r="E35" i="3"/>
  <c r="F35" i="3" s="1"/>
  <c r="N35" i="3" s="1"/>
  <c r="Q34" i="3"/>
  <c r="R34" i="3" s="1"/>
  <c r="Z34" i="3" s="1"/>
  <c r="E34" i="3"/>
  <c r="F34" i="3" s="1"/>
  <c r="N34" i="3" s="1"/>
  <c r="Q33" i="3"/>
  <c r="R33" i="3" s="1"/>
  <c r="Z33" i="3" s="1"/>
  <c r="E33" i="3"/>
  <c r="F33" i="3" s="1"/>
  <c r="N33" i="3" s="1"/>
  <c r="Q32" i="3"/>
  <c r="R32" i="3" s="1"/>
  <c r="Z32" i="3" s="1"/>
  <c r="E32" i="3"/>
  <c r="F32" i="3" s="1"/>
  <c r="N32" i="3" s="1"/>
  <c r="Q31" i="3"/>
  <c r="R31" i="3" s="1"/>
  <c r="Z31" i="3" s="1"/>
  <c r="E31" i="3"/>
  <c r="F31" i="3" s="1"/>
  <c r="N31" i="3" s="1"/>
  <c r="Q30" i="3"/>
  <c r="R30" i="3" s="1"/>
  <c r="Z30" i="3" s="1"/>
  <c r="E30" i="3"/>
  <c r="F30" i="3" s="1"/>
  <c r="N30" i="3" s="1"/>
  <c r="Q29" i="3"/>
  <c r="R29" i="3" s="1"/>
  <c r="T29" i="3" s="1"/>
  <c r="E29" i="3"/>
  <c r="F29" i="3" s="1"/>
  <c r="H29" i="3" s="1"/>
  <c r="Q28" i="3"/>
  <c r="R28" i="3" s="1"/>
  <c r="T28" i="3" s="1"/>
  <c r="E28" i="3"/>
  <c r="F28" i="3" s="1"/>
  <c r="H28" i="3" s="1"/>
  <c r="Q27" i="3"/>
  <c r="R27" i="3" s="1"/>
  <c r="T27" i="3" s="1"/>
  <c r="E27" i="3"/>
  <c r="F27" i="3" s="1"/>
  <c r="M27" i="3" s="1"/>
  <c r="Q26" i="3"/>
  <c r="R26" i="3" s="1"/>
  <c r="Z26" i="3" s="1"/>
  <c r="E26" i="3"/>
  <c r="F26" i="3" s="1"/>
  <c r="N26" i="3" s="1"/>
  <c r="Q25" i="3"/>
  <c r="R25" i="3" s="1"/>
  <c r="Z25" i="3" s="1"/>
  <c r="E25" i="3"/>
  <c r="F25" i="3" s="1"/>
  <c r="N25" i="3" s="1"/>
  <c r="Q24" i="3"/>
  <c r="R24" i="3" s="1"/>
  <c r="E24" i="3"/>
  <c r="F24" i="3" s="1"/>
  <c r="Q23" i="3"/>
  <c r="R23" i="3" s="1"/>
  <c r="E23" i="3"/>
  <c r="F23" i="3" s="1"/>
  <c r="Q22" i="3"/>
  <c r="R22" i="3" s="1"/>
  <c r="E22" i="3"/>
  <c r="F22" i="3" s="1"/>
  <c r="Q21" i="3"/>
  <c r="R21" i="3" s="1"/>
  <c r="E21" i="3"/>
  <c r="F21" i="3" s="1"/>
  <c r="Q20" i="3"/>
  <c r="R20" i="3" s="1"/>
  <c r="E20" i="3"/>
  <c r="F20" i="3" s="1"/>
  <c r="Q19" i="3"/>
  <c r="R19" i="3" s="1"/>
  <c r="E19" i="3"/>
  <c r="F19" i="3" s="1"/>
  <c r="Q18" i="3"/>
  <c r="R18" i="3" s="1"/>
  <c r="E18" i="3"/>
  <c r="F18" i="3" s="1"/>
  <c r="Q17" i="3"/>
  <c r="R17" i="3" s="1"/>
  <c r="E17" i="3"/>
  <c r="F17" i="3" s="1"/>
  <c r="Q16" i="3"/>
  <c r="R16" i="3" s="1"/>
  <c r="E16" i="3"/>
  <c r="F16" i="3" s="1"/>
  <c r="Q15" i="3"/>
  <c r="R15" i="3" s="1"/>
  <c r="E15" i="3"/>
  <c r="F15" i="3" s="1"/>
  <c r="Q14" i="3"/>
  <c r="R14" i="3" s="1"/>
  <c r="E14" i="3"/>
  <c r="F14" i="3" s="1"/>
  <c r="Q13" i="3"/>
  <c r="R13" i="3" s="1"/>
  <c r="E13" i="3"/>
  <c r="F13" i="3" s="1"/>
  <c r="Q12" i="3"/>
  <c r="R12" i="3" s="1"/>
  <c r="E12" i="3"/>
  <c r="F12" i="3" s="1"/>
  <c r="Q11" i="3"/>
  <c r="R11" i="3" s="1"/>
  <c r="E11" i="3"/>
  <c r="F11" i="3" s="1"/>
  <c r="Q10" i="3"/>
  <c r="R10" i="3" s="1"/>
  <c r="E10" i="3"/>
  <c r="F10" i="3" s="1"/>
  <c r="N10" i="3" s="1"/>
  <c r="Q9" i="3"/>
  <c r="R9" i="3" s="1"/>
  <c r="E9" i="3"/>
  <c r="F9" i="3" s="1"/>
  <c r="Q8" i="3"/>
  <c r="R8" i="3" s="1"/>
  <c r="E8" i="3"/>
  <c r="F8" i="3" s="1"/>
  <c r="Q7" i="3"/>
  <c r="R7" i="3" s="1"/>
  <c r="E7" i="3"/>
  <c r="F7" i="3" s="1"/>
  <c r="Q6" i="3"/>
  <c r="R6" i="3" s="1"/>
  <c r="S6" i="3" s="1"/>
  <c r="F6" i="3"/>
  <c r="G5" i="3" l="1"/>
  <c r="I5" i="3"/>
  <c r="K5" i="3"/>
  <c r="M5" i="3"/>
  <c r="S5" i="3"/>
  <c r="U5" i="3"/>
  <c r="W5" i="3"/>
  <c r="Y5" i="3"/>
  <c r="H5" i="3"/>
  <c r="J5" i="3"/>
  <c r="L5" i="3"/>
  <c r="T5" i="3"/>
  <c r="V5" i="3"/>
  <c r="X5" i="3"/>
  <c r="W6" i="3"/>
  <c r="X27" i="3"/>
  <c r="L28" i="3"/>
  <c r="X28" i="3"/>
  <c r="L29" i="3"/>
  <c r="N6" i="3"/>
  <c r="L6" i="3"/>
  <c r="J6" i="3"/>
  <c r="H6" i="3"/>
  <c r="I6" i="3"/>
  <c r="M6" i="3"/>
  <c r="M7" i="3"/>
  <c r="L7" i="3"/>
  <c r="J7" i="3"/>
  <c r="H7" i="3"/>
  <c r="I7" i="3"/>
  <c r="N7" i="3"/>
  <c r="Y7" i="3"/>
  <c r="W7" i="3"/>
  <c r="U7" i="3"/>
  <c r="S7" i="3"/>
  <c r="X7" i="3"/>
  <c r="T7" i="3"/>
  <c r="Z7" i="3"/>
  <c r="M8" i="3"/>
  <c r="K8" i="3"/>
  <c r="I8" i="3"/>
  <c r="G8" i="3"/>
  <c r="L8" i="3"/>
  <c r="H8" i="3"/>
  <c r="N8" i="3"/>
  <c r="Y8" i="3"/>
  <c r="W8" i="3"/>
  <c r="U8" i="3"/>
  <c r="S8" i="3"/>
  <c r="X8" i="3"/>
  <c r="T8" i="3"/>
  <c r="Z8" i="3"/>
  <c r="M9" i="3"/>
  <c r="K9" i="3"/>
  <c r="I9" i="3"/>
  <c r="G9" i="3"/>
  <c r="L9" i="3"/>
  <c r="H9" i="3"/>
  <c r="N9" i="3"/>
  <c r="Y9" i="3"/>
  <c r="W9" i="3"/>
  <c r="U9" i="3"/>
  <c r="S9" i="3"/>
  <c r="X9" i="3"/>
  <c r="T9" i="3"/>
  <c r="Z9" i="3"/>
  <c r="M10" i="3"/>
  <c r="K10" i="3"/>
  <c r="I10" i="3"/>
  <c r="G10" i="3"/>
  <c r="L10" i="3"/>
  <c r="H10" i="3"/>
  <c r="Y10" i="3"/>
  <c r="W10" i="3"/>
  <c r="U10" i="3"/>
  <c r="S10" i="3"/>
  <c r="X10" i="3"/>
  <c r="T10" i="3"/>
  <c r="Z10" i="3"/>
  <c r="M11" i="3"/>
  <c r="K11" i="3"/>
  <c r="I11" i="3"/>
  <c r="G11" i="3"/>
  <c r="L11" i="3"/>
  <c r="H11" i="3"/>
  <c r="N11" i="3"/>
  <c r="G6" i="3"/>
  <c r="K6" i="3"/>
  <c r="Z6" i="3"/>
  <c r="X6" i="3"/>
  <c r="V6" i="3"/>
  <c r="T6" i="3"/>
  <c r="U6" i="3"/>
  <c r="Y6" i="3"/>
  <c r="G7" i="3"/>
  <c r="K7" i="3"/>
  <c r="V7" i="3"/>
  <c r="J8" i="3"/>
  <c r="V8" i="3"/>
  <c r="J9" i="3"/>
  <c r="V9" i="3"/>
  <c r="J10" i="3"/>
  <c r="V10" i="3"/>
  <c r="J11" i="3"/>
  <c r="Y11" i="3"/>
  <c r="W11" i="3"/>
  <c r="U11" i="3"/>
  <c r="S11" i="3"/>
  <c r="V11" i="3"/>
  <c r="M12" i="3"/>
  <c r="K12" i="3"/>
  <c r="I12" i="3"/>
  <c r="G12" i="3"/>
  <c r="J12" i="3"/>
  <c r="N12" i="3"/>
  <c r="Y12" i="3"/>
  <c r="W12" i="3"/>
  <c r="U12" i="3"/>
  <c r="S12" i="3"/>
  <c r="V12" i="3"/>
  <c r="Z12" i="3"/>
  <c r="M13" i="3"/>
  <c r="K13" i="3"/>
  <c r="I13" i="3"/>
  <c r="G13" i="3"/>
  <c r="J13" i="3"/>
  <c r="N13" i="3"/>
  <c r="Y13" i="3"/>
  <c r="W13" i="3"/>
  <c r="U13" i="3"/>
  <c r="S13" i="3"/>
  <c r="V13" i="3"/>
  <c r="Z13" i="3"/>
  <c r="M14" i="3"/>
  <c r="K14" i="3"/>
  <c r="I14" i="3"/>
  <c r="G14" i="3"/>
  <c r="J14" i="3"/>
  <c r="N14" i="3"/>
  <c r="Y14" i="3"/>
  <c r="W14" i="3"/>
  <c r="U14" i="3"/>
  <c r="S14" i="3"/>
  <c r="V14" i="3"/>
  <c r="Z14" i="3"/>
  <c r="M15" i="3"/>
  <c r="K15" i="3"/>
  <c r="I15" i="3"/>
  <c r="G15" i="3"/>
  <c r="J15" i="3"/>
  <c r="N15" i="3"/>
  <c r="Y15" i="3"/>
  <c r="W15" i="3"/>
  <c r="U15" i="3"/>
  <c r="S15" i="3"/>
  <c r="V15" i="3"/>
  <c r="Z15" i="3"/>
  <c r="M16" i="3"/>
  <c r="K16" i="3"/>
  <c r="I16" i="3"/>
  <c r="G16" i="3"/>
  <c r="J16" i="3"/>
  <c r="N16" i="3"/>
  <c r="Y16" i="3"/>
  <c r="W16" i="3"/>
  <c r="U16" i="3"/>
  <c r="S16" i="3"/>
  <c r="V16" i="3"/>
  <c r="Z16" i="3"/>
  <c r="M17" i="3"/>
  <c r="K17" i="3"/>
  <c r="I17" i="3"/>
  <c r="G17" i="3"/>
  <c r="J17" i="3"/>
  <c r="N17" i="3"/>
  <c r="Y17" i="3"/>
  <c r="W17" i="3"/>
  <c r="U17" i="3"/>
  <c r="S17" i="3"/>
  <c r="V17" i="3"/>
  <c r="Z17" i="3"/>
  <c r="M18" i="3"/>
  <c r="K18" i="3"/>
  <c r="I18" i="3"/>
  <c r="G18" i="3"/>
  <c r="J18" i="3"/>
  <c r="N18" i="3"/>
  <c r="Y18" i="3"/>
  <c r="W18" i="3"/>
  <c r="U18" i="3"/>
  <c r="S18" i="3"/>
  <c r="V18" i="3"/>
  <c r="Z18" i="3"/>
  <c r="M19" i="3"/>
  <c r="K19" i="3"/>
  <c r="I19" i="3"/>
  <c r="G19" i="3"/>
  <c r="J19" i="3"/>
  <c r="N19" i="3"/>
  <c r="Y19" i="3"/>
  <c r="W19" i="3"/>
  <c r="U19" i="3"/>
  <c r="S19" i="3"/>
  <c r="V19" i="3"/>
  <c r="Z19" i="3"/>
  <c r="M20" i="3"/>
  <c r="K20" i="3"/>
  <c r="I20" i="3"/>
  <c r="G20" i="3"/>
  <c r="J20" i="3"/>
  <c r="N20" i="3"/>
  <c r="Y20" i="3"/>
  <c r="W20" i="3"/>
  <c r="U20" i="3"/>
  <c r="S20" i="3"/>
  <c r="V20" i="3"/>
  <c r="Z20" i="3"/>
  <c r="M21" i="3"/>
  <c r="K21" i="3"/>
  <c r="I21" i="3"/>
  <c r="G21" i="3"/>
  <c r="J21" i="3"/>
  <c r="N21" i="3"/>
  <c r="Y21" i="3"/>
  <c r="W21" i="3"/>
  <c r="U21" i="3"/>
  <c r="S21" i="3"/>
  <c r="V21" i="3"/>
  <c r="Z21" i="3"/>
  <c r="M22" i="3"/>
  <c r="K22" i="3"/>
  <c r="I22" i="3"/>
  <c r="G22" i="3"/>
  <c r="J22" i="3"/>
  <c r="N22" i="3"/>
  <c r="Y22" i="3"/>
  <c r="W22" i="3"/>
  <c r="U22" i="3"/>
  <c r="S22" i="3"/>
  <c r="V22" i="3"/>
  <c r="Z22" i="3"/>
  <c r="M23" i="3"/>
  <c r="K23" i="3"/>
  <c r="I23" i="3"/>
  <c r="G23" i="3"/>
  <c r="J23" i="3"/>
  <c r="N23" i="3"/>
  <c r="Y23" i="3"/>
  <c r="W23" i="3"/>
  <c r="U23" i="3"/>
  <c r="S23" i="3"/>
  <c r="V23" i="3"/>
  <c r="Z23" i="3"/>
  <c r="M24" i="3"/>
  <c r="K24" i="3"/>
  <c r="I24" i="3"/>
  <c r="G24" i="3"/>
  <c r="J24" i="3"/>
  <c r="N24" i="3"/>
  <c r="Z24" i="3"/>
  <c r="X24" i="3"/>
  <c r="Y24" i="3"/>
  <c r="W24" i="3"/>
  <c r="U24" i="3"/>
  <c r="S24" i="3"/>
  <c r="V24" i="3"/>
  <c r="Z11" i="3"/>
  <c r="T11" i="3"/>
  <c r="X11" i="3"/>
  <c r="H12" i="3"/>
  <c r="L12" i="3"/>
  <c r="T12" i="3"/>
  <c r="X12" i="3"/>
  <c r="H13" i="3"/>
  <c r="L13" i="3"/>
  <c r="T13" i="3"/>
  <c r="X13" i="3"/>
  <c r="H14" i="3"/>
  <c r="L14" i="3"/>
  <c r="T14" i="3"/>
  <c r="X14" i="3"/>
  <c r="H15" i="3"/>
  <c r="L15" i="3"/>
  <c r="T15" i="3"/>
  <c r="X15" i="3"/>
  <c r="H16" i="3"/>
  <c r="L16" i="3"/>
  <c r="T16" i="3"/>
  <c r="X16" i="3"/>
  <c r="H17" i="3"/>
  <c r="L17" i="3"/>
  <c r="T17" i="3"/>
  <c r="X17" i="3"/>
  <c r="H18" i="3"/>
  <c r="L18" i="3"/>
  <c r="T18" i="3"/>
  <c r="X18" i="3"/>
  <c r="H19" i="3"/>
  <c r="L19" i="3"/>
  <c r="T19" i="3"/>
  <c r="X19" i="3"/>
  <c r="H20" i="3"/>
  <c r="L20" i="3"/>
  <c r="T20" i="3"/>
  <c r="X20" i="3"/>
  <c r="H21" i="3"/>
  <c r="L21" i="3"/>
  <c r="T21" i="3"/>
  <c r="X21" i="3"/>
  <c r="H22" i="3"/>
  <c r="L22" i="3"/>
  <c r="T22" i="3"/>
  <c r="X22" i="3"/>
  <c r="H23" i="3"/>
  <c r="L23" i="3"/>
  <c r="T23" i="3"/>
  <c r="X23" i="3"/>
  <c r="H24" i="3"/>
  <c r="L24" i="3"/>
  <c r="T24" i="3"/>
  <c r="G25" i="3"/>
  <c r="I25" i="3"/>
  <c r="K25" i="3"/>
  <c r="M25" i="3"/>
  <c r="S25" i="3"/>
  <c r="U25" i="3"/>
  <c r="W25" i="3"/>
  <c r="Y25" i="3"/>
  <c r="G26" i="3"/>
  <c r="I26" i="3"/>
  <c r="K26" i="3"/>
  <c r="M26" i="3"/>
  <c r="S26" i="3"/>
  <c r="U26" i="3"/>
  <c r="W26" i="3"/>
  <c r="Y26" i="3"/>
  <c r="G27" i="3"/>
  <c r="I27" i="3"/>
  <c r="K27" i="3"/>
  <c r="N27" i="3"/>
  <c r="Y27" i="3"/>
  <c r="W27" i="3"/>
  <c r="U27" i="3"/>
  <c r="S27" i="3"/>
  <c r="V27" i="3"/>
  <c r="Z27" i="3"/>
  <c r="M28" i="3"/>
  <c r="K28" i="3"/>
  <c r="I28" i="3"/>
  <c r="G28" i="3"/>
  <c r="J28" i="3"/>
  <c r="N28" i="3"/>
  <c r="Y28" i="3"/>
  <c r="W28" i="3"/>
  <c r="U28" i="3"/>
  <c r="S28" i="3"/>
  <c r="V28" i="3"/>
  <c r="Z28" i="3"/>
  <c r="M29" i="3"/>
  <c r="K29" i="3"/>
  <c r="I29" i="3"/>
  <c r="G29" i="3"/>
  <c r="J29" i="3"/>
  <c r="N29" i="3"/>
  <c r="Z29" i="3"/>
  <c r="X29" i="3"/>
  <c r="V29" i="3"/>
  <c r="Y29" i="3"/>
  <c r="W29" i="3"/>
  <c r="U29" i="3"/>
  <c r="S29" i="3"/>
  <c r="H25" i="3"/>
  <c r="J25" i="3"/>
  <c r="L25" i="3"/>
  <c r="T25" i="3"/>
  <c r="V25" i="3"/>
  <c r="X25" i="3"/>
  <c r="H26" i="3"/>
  <c r="J26" i="3"/>
  <c r="L26" i="3"/>
  <c r="T26" i="3"/>
  <c r="V26" i="3"/>
  <c r="X26" i="3"/>
  <c r="H27" i="3"/>
  <c r="J27" i="3"/>
  <c r="L27" i="3"/>
  <c r="G30" i="3"/>
  <c r="I30" i="3"/>
  <c r="K30" i="3"/>
  <c r="M30" i="3"/>
  <c r="S30" i="3"/>
  <c r="U30" i="3"/>
  <c r="W30" i="3"/>
  <c r="Y30" i="3"/>
  <c r="G31" i="3"/>
  <c r="I31" i="3"/>
  <c r="K31" i="3"/>
  <c r="M31" i="3"/>
  <c r="S31" i="3"/>
  <c r="U31" i="3"/>
  <c r="W31" i="3"/>
  <c r="Y31" i="3"/>
  <c r="G32" i="3"/>
  <c r="I32" i="3"/>
  <c r="K32" i="3"/>
  <c r="M32" i="3"/>
  <c r="S32" i="3"/>
  <c r="U32" i="3"/>
  <c r="W32" i="3"/>
  <c r="Y32" i="3"/>
  <c r="G33" i="3"/>
  <c r="I33" i="3"/>
  <c r="K33" i="3"/>
  <c r="M33" i="3"/>
  <c r="S33" i="3"/>
  <c r="U33" i="3"/>
  <c r="W33" i="3"/>
  <c r="Y33" i="3"/>
  <c r="G34" i="3"/>
  <c r="I34" i="3"/>
  <c r="K34" i="3"/>
  <c r="M34" i="3"/>
  <c r="S34" i="3"/>
  <c r="U34" i="3"/>
  <c r="W34" i="3"/>
  <c r="Y34" i="3"/>
  <c r="G35" i="3"/>
  <c r="I35" i="3"/>
  <c r="K35" i="3"/>
  <c r="M35" i="3"/>
  <c r="S35" i="3"/>
  <c r="U35" i="3"/>
  <c r="W35" i="3"/>
  <c r="Y35" i="3"/>
  <c r="G36" i="3"/>
  <c r="I36" i="3"/>
  <c r="K36" i="3"/>
  <c r="M36" i="3"/>
  <c r="S36" i="3"/>
  <c r="U36" i="3"/>
  <c r="W36" i="3"/>
  <c r="Y36" i="3"/>
  <c r="G37" i="3"/>
  <c r="I37" i="3"/>
  <c r="K37" i="3"/>
  <c r="M37" i="3"/>
  <c r="S37" i="3"/>
  <c r="U37" i="3"/>
  <c r="W37" i="3"/>
  <c r="Y37" i="3"/>
  <c r="H30" i="3"/>
  <c r="J30" i="3"/>
  <c r="L30" i="3"/>
  <c r="T30" i="3"/>
  <c r="V30" i="3"/>
  <c r="X30" i="3"/>
  <c r="H31" i="3"/>
  <c r="J31" i="3"/>
  <c r="L31" i="3"/>
  <c r="T31" i="3"/>
  <c r="V31" i="3"/>
  <c r="X31" i="3"/>
  <c r="H32" i="3"/>
  <c r="J32" i="3"/>
  <c r="L32" i="3"/>
  <c r="T32" i="3"/>
  <c r="V32" i="3"/>
  <c r="X32" i="3"/>
  <c r="H33" i="3"/>
  <c r="J33" i="3"/>
  <c r="L33" i="3"/>
  <c r="T33" i="3"/>
  <c r="V33" i="3"/>
  <c r="X33" i="3"/>
  <c r="H34" i="3"/>
  <c r="J34" i="3"/>
  <c r="L34" i="3"/>
  <c r="T34" i="3"/>
  <c r="V34" i="3"/>
  <c r="X34" i="3"/>
  <c r="H35" i="3"/>
  <c r="J35" i="3"/>
  <c r="L35" i="3"/>
  <c r="T35" i="3"/>
  <c r="V35" i="3"/>
  <c r="X35" i="3"/>
  <c r="H36" i="3"/>
  <c r="J36" i="3"/>
  <c r="L36" i="3"/>
  <c r="T36" i="3"/>
  <c r="V36" i="3"/>
  <c r="X36" i="3"/>
  <c r="H37" i="3"/>
  <c r="J37" i="3"/>
  <c r="L37" i="3"/>
  <c r="T37" i="3"/>
  <c r="V37" i="3"/>
  <c r="X37" i="3"/>
  <c r="AI32" i="4" l="1"/>
  <c r="AI31" i="4"/>
  <c r="AI25" i="4"/>
  <c r="AI24" i="4"/>
  <c r="D70" i="10"/>
  <c r="E70" i="10" s="1"/>
  <c r="O70" i="10" s="1"/>
  <c r="I70" i="10" l="1"/>
  <c r="F70" i="10"/>
  <c r="H70" i="10"/>
  <c r="J70" i="10"/>
  <c r="L70" i="10"/>
  <c r="N70" i="10"/>
  <c r="G70" i="10"/>
  <c r="K70" i="10"/>
  <c r="M70" i="10"/>
  <c r="D69" i="10"/>
  <c r="E69" i="10" s="1"/>
  <c r="O69" i="10" s="1"/>
  <c r="D68" i="10"/>
  <c r="E68" i="10" s="1"/>
  <c r="O68" i="10" s="1"/>
  <c r="D67" i="10"/>
  <c r="E67" i="10" s="1"/>
  <c r="O67" i="10" s="1"/>
  <c r="D66" i="10"/>
  <c r="E66" i="10" s="1"/>
  <c r="O66" i="10" s="1"/>
  <c r="D65" i="10"/>
  <c r="E65" i="10" s="1"/>
  <c r="O65" i="10" s="1"/>
  <c r="D64" i="10"/>
  <c r="E64" i="10" s="1"/>
  <c r="K64" i="10" s="1"/>
  <c r="G64" i="10" l="1"/>
  <c r="I64" i="10"/>
  <c r="M64" i="10"/>
  <c r="O64" i="10"/>
  <c r="I66" i="10"/>
  <c r="M66" i="10"/>
  <c r="F64" i="10"/>
  <c r="H64" i="10"/>
  <c r="J64" i="10"/>
  <c r="L64" i="10"/>
  <c r="N64" i="10"/>
  <c r="F65" i="10"/>
  <c r="H65" i="10"/>
  <c r="J65" i="10"/>
  <c r="L65" i="10"/>
  <c r="N65" i="10"/>
  <c r="F66" i="10"/>
  <c r="H66" i="10"/>
  <c r="J66" i="10"/>
  <c r="L66" i="10"/>
  <c r="N66" i="10"/>
  <c r="F67" i="10"/>
  <c r="H67" i="10"/>
  <c r="J67" i="10"/>
  <c r="L67" i="10"/>
  <c r="N67" i="10"/>
  <c r="F68" i="10"/>
  <c r="H68" i="10"/>
  <c r="J68" i="10"/>
  <c r="L68" i="10"/>
  <c r="N68" i="10"/>
  <c r="F69" i="10"/>
  <c r="H69" i="10"/>
  <c r="J69" i="10"/>
  <c r="L69" i="10"/>
  <c r="N69" i="10"/>
  <c r="G65" i="10"/>
  <c r="I65" i="10"/>
  <c r="K65" i="10"/>
  <c r="M65" i="10"/>
  <c r="G66" i="10"/>
  <c r="K66" i="10"/>
  <c r="G67" i="10"/>
  <c r="I67" i="10"/>
  <c r="K67" i="10"/>
  <c r="M67" i="10"/>
  <c r="G68" i="10"/>
  <c r="I68" i="10"/>
  <c r="K68" i="10"/>
  <c r="M68" i="10"/>
  <c r="G69" i="10"/>
  <c r="I69" i="10"/>
  <c r="K69" i="10"/>
  <c r="M69" i="10"/>
  <c r="AI15" i="4"/>
  <c r="AI16" i="4" s="1"/>
  <c r="AI17" i="4" s="1"/>
  <c r="AI18" i="4" s="1"/>
  <c r="AI19" i="4" s="1"/>
  <c r="AI14" i="4"/>
  <c r="AI5" i="4"/>
  <c r="AI6" i="4" s="1"/>
  <c r="AI7" i="4" s="1"/>
  <c r="AI8" i="4" s="1"/>
  <c r="AI9" i="4" s="1"/>
  <c r="AI4" i="4"/>
  <c r="D63" i="10"/>
  <c r="E63" i="10" s="1"/>
  <c r="O63" i="10" s="1"/>
  <c r="F63" i="10" l="1"/>
  <c r="H63" i="10"/>
  <c r="J63" i="10"/>
  <c r="L63" i="10"/>
  <c r="N63" i="10"/>
  <c r="G63" i="10"/>
  <c r="I63" i="10"/>
  <c r="K63" i="10"/>
  <c r="M63" i="10"/>
  <c r="D62" i="10"/>
  <c r="E62" i="10" s="1"/>
  <c r="O62" i="10" s="1"/>
  <c r="F62" i="10" l="1"/>
  <c r="H62" i="10"/>
  <c r="J62" i="10"/>
  <c r="L62" i="10"/>
  <c r="N62" i="10"/>
  <c r="G62" i="10"/>
  <c r="I62" i="10"/>
  <c r="K62" i="10"/>
  <c r="M62" i="10"/>
  <c r="D61" i="10"/>
  <c r="E61" i="10" s="1"/>
  <c r="O61" i="10" s="1"/>
  <c r="F61" i="10" l="1"/>
  <c r="H61" i="10"/>
  <c r="J61" i="10"/>
  <c r="L61" i="10"/>
  <c r="N61" i="10"/>
  <c r="G61" i="10"/>
  <c r="I61" i="10"/>
  <c r="K61" i="10"/>
  <c r="M61" i="10"/>
  <c r="Q4" i="3"/>
  <c r="R4" i="3" s="1"/>
  <c r="Z4" i="3" s="1"/>
  <c r="E4" i="3"/>
  <c r="F4" i="3" s="1"/>
  <c r="M4" i="3" s="1"/>
  <c r="D60" i="10"/>
  <c r="E60" i="10" s="1"/>
  <c r="H4" i="3" l="1"/>
  <c r="J4" i="3"/>
  <c r="L4" i="3"/>
  <c r="N4" i="3"/>
  <c r="G4" i="3"/>
  <c r="I4" i="3"/>
  <c r="K4" i="3"/>
  <c r="S4" i="3"/>
  <c r="U4" i="3"/>
  <c r="W4" i="3"/>
  <c r="Y4" i="3"/>
  <c r="T4" i="3"/>
  <c r="V4" i="3"/>
  <c r="X4" i="3"/>
  <c r="O60" i="10"/>
  <c r="M60" i="10"/>
  <c r="K60" i="10"/>
  <c r="I60" i="10"/>
  <c r="G60" i="10"/>
  <c r="N60" i="10"/>
  <c r="L60" i="10"/>
  <c r="J60" i="10"/>
  <c r="H60" i="10"/>
  <c r="F60" i="10"/>
  <c r="AE26" i="4"/>
  <c r="AE25" i="4"/>
  <c r="AE15" i="4"/>
  <c r="AE16" i="4" s="1"/>
  <c r="AE17" i="4" s="1"/>
  <c r="AE18" i="4" s="1"/>
  <c r="AE19" i="4" s="1"/>
  <c r="AE14" i="4"/>
  <c r="AE24" i="4"/>
  <c r="D59" i="10"/>
  <c r="E59" i="10" s="1"/>
  <c r="O59" i="10" s="1"/>
  <c r="AE32" i="4"/>
  <c r="AE31" i="4"/>
  <c r="AE4" i="4"/>
  <c r="AE5" i="4" s="1"/>
  <c r="AE6" i="4" s="1"/>
  <c r="AE7" i="4" s="1"/>
  <c r="AE8" i="4" s="1"/>
  <c r="AE9" i="4" s="1"/>
  <c r="G59" i="10" l="1"/>
  <c r="H59" i="10"/>
  <c r="J59" i="10"/>
  <c r="L59" i="10"/>
  <c r="N59" i="10"/>
  <c r="F59" i="10"/>
  <c r="I59" i="10"/>
  <c r="K59" i="10"/>
  <c r="M59" i="10"/>
  <c r="D58" i="10"/>
  <c r="E58" i="10" s="1"/>
  <c r="D57" i="10"/>
  <c r="E57" i="10" s="1"/>
  <c r="G57" i="10" s="1"/>
  <c r="D56" i="10"/>
  <c r="E56" i="10" s="1"/>
  <c r="G56" i="10" s="1"/>
  <c r="D55" i="10"/>
  <c r="E55" i="10" s="1"/>
  <c r="G55" i="10" s="1"/>
  <c r="D54" i="10"/>
  <c r="E54" i="10" s="1"/>
  <c r="G54" i="10" s="1"/>
  <c r="D53" i="10"/>
  <c r="E53" i="10" s="1"/>
  <c r="G53" i="10" s="1"/>
  <c r="D52" i="10"/>
  <c r="E52" i="10" s="1"/>
  <c r="G52" i="10" s="1"/>
  <c r="D51" i="10"/>
  <c r="E51" i="10" s="1"/>
  <c r="G51" i="10" s="1"/>
  <c r="D50" i="10"/>
  <c r="E50" i="10" s="1"/>
  <c r="G50" i="10" s="1"/>
  <c r="D49" i="10"/>
  <c r="E49" i="10" s="1"/>
  <c r="G49" i="10" s="1"/>
  <c r="J58" i="10" l="1"/>
  <c r="G58" i="10"/>
  <c r="K50" i="10"/>
  <c r="J50" i="10"/>
  <c r="O52" i="10"/>
  <c r="J52" i="10"/>
  <c r="O54" i="10"/>
  <c r="J54" i="10"/>
  <c r="O56" i="10"/>
  <c r="J56" i="10"/>
  <c r="K49" i="10"/>
  <c r="J49" i="10"/>
  <c r="M51" i="10"/>
  <c r="J51" i="10"/>
  <c r="O53" i="10"/>
  <c r="J53" i="10"/>
  <c r="O55" i="10"/>
  <c r="J55" i="10"/>
  <c r="O57" i="10"/>
  <c r="J57" i="10"/>
  <c r="O58" i="10"/>
  <c r="M58" i="10"/>
  <c r="K58" i="10"/>
  <c r="H58" i="10"/>
  <c r="N58" i="10"/>
  <c r="L58" i="10"/>
  <c r="I58" i="10"/>
  <c r="F58" i="10"/>
  <c r="H49" i="10"/>
  <c r="M49" i="10"/>
  <c r="O49" i="10"/>
  <c r="H50" i="10"/>
  <c r="M50" i="10"/>
  <c r="O50" i="10"/>
  <c r="H51" i="10"/>
  <c r="K51" i="10"/>
  <c r="O51" i="10"/>
  <c r="F49" i="10"/>
  <c r="I49" i="10"/>
  <c r="L49" i="10"/>
  <c r="N49" i="10"/>
  <c r="F50" i="10"/>
  <c r="I50" i="10"/>
  <c r="L50" i="10"/>
  <c r="N50" i="10"/>
  <c r="F51" i="10"/>
  <c r="I51" i="10"/>
  <c r="L51" i="10"/>
  <c r="N51" i="10"/>
  <c r="F52" i="10"/>
  <c r="I52" i="10"/>
  <c r="L52" i="10"/>
  <c r="N52" i="10"/>
  <c r="F53" i="10"/>
  <c r="I53" i="10"/>
  <c r="L53" i="10"/>
  <c r="N53" i="10"/>
  <c r="F54" i="10"/>
  <c r="I54" i="10"/>
  <c r="L54" i="10"/>
  <c r="N54" i="10"/>
  <c r="F55" i="10"/>
  <c r="I55" i="10"/>
  <c r="L55" i="10"/>
  <c r="N55" i="10"/>
  <c r="F56" i="10"/>
  <c r="I56" i="10"/>
  <c r="L56" i="10"/>
  <c r="N56" i="10"/>
  <c r="F57" i="10"/>
  <c r="I57" i="10"/>
  <c r="L57" i="10"/>
  <c r="N57" i="10"/>
  <c r="H52" i="10"/>
  <c r="K52" i="10"/>
  <c r="M52" i="10"/>
  <c r="H53" i="10"/>
  <c r="K53" i="10"/>
  <c r="M53" i="10"/>
  <c r="H54" i="10"/>
  <c r="K54" i="10"/>
  <c r="M54" i="10"/>
  <c r="H55" i="10"/>
  <c r="K55" i="10"/>
  <c r="M55" i="10"/>
  <c r="H56" i="10"/>
  <c r="K56" i="10"/>
  <c r="M56" i="10"/>
  <c r="H57" i="10"/>
  <c r="K57" i="10"/>
  <c r="M57" i="10"/>
  <c r="D48" i="10"/>
  <c r="E48" i="10" s="1"/>
  <c r="J48" i="10" l="1"/>
  <c r="G48" i="10"/>
  <c r="O48" i="10"/>
  <c r="M48" i="10"/>
  <c r="K48" i="10"/>
  <c r="H48" i="10"/>
  <c r="N48" i="10"/>
  <c r="L48" i="10"/>
  <c r="I48" i="10"/>
  <c r="F48" i="10"/>
  <c r="C7" i="4"/>
  <c r="D47" i="10" l="1"/>
  <c r="E47" i="10" s="1"/>
  <c r="D46" i="10"/>
  <c r="E46" i="10" s="1"/>
  <c r="D45" i="10"/>
  <c r="E45" i="10" s="1"/>
  <c r="J45" i="10" l="1"/>
  <c r="G45" i="10"/>
  <c r="J46" i="10"/>
  <c r="G46" i="10"/>
  <c r="J47" i="10"/>
  <c r="G47" i="10"/>
  <c r="O46" i="10"/>
  <c r="M46" i="10"/>
  <c r="K46" i="10"/>
  <c r="H46" i="10"/>
  <c r="N46" i="10"/>
  <c r="L46" i="10"/>
  <c r="I46" i="10"/>
  <c r="F46" i="10"/>
  <c r="O45" i="10"/>
  <c r="M45" i="10"/>
  <c r="K45" i="10"/>
  <c r="H45" i="10"/>
  <c r="N45" i="10"/>
  <c r="L45" i="10"/>
  <c r="I45" i="10"/>
  <c r="F45" i="10"/>
  <c r="O47" i="10"/>
  <c r="M47" i="10"/>
  <c r="K47" i="10"/>
  <c r="H47" i="10"/>
  <c r="N47" i="10"/>
  <c r="L47" i="10"/>
  <c r="I47" i="10"/>
  <c r="F47" i="10"/>
  <c r="D44" i="10"/>
  <c r="E44" i="10" s="1"/>
  <c r="D43" i="10"/>
  <c r="E43" i="10" s="1"/>
  <c r="D42" i="10"/>
  <c r="E42" i="10" s="1"/>
  <c r="D41" i="10"/>
  <c r="E41" i="10" s="1"/>
  <c r="D40" i="10"/>
  <c r="E40" i="10" s="1"/>
  <c r="D39" i="10"/>
  <c r="E39" i="10" s="1"/>
  <c r="D38" i="10"/>
  <c r="E38" i="10" s="1"/>
  <c r="D37" i="10"/>
  <c r="E37" i="10" s="1"/>
  <c r="D36" i="10"/>
  <c r="E36" i="10" s="1"/>
  <c r="D35" i="10"/>
  <c r="E35" i="10" s="1"/>
  <c r="G35" i="10" s="1"/>
  <c r="D34" i="10"/>
  <c r="E34" i="10" s="1"/>
  <c r="D33" i="10"/>
  <c r="E33" i="10" s="1"/>
  <c r="G33" i="10" s="1"/>
  <c r="G37" i="10" l="1"/>
  <c r="F37" i="10"/>
  <c r="J34" i="10"/>
  <c r="G34" i="10"/>
  <c r="J36" i="10"/>
  <c r="G36" i="10"/>
  <c r="J38" i="10"/>
  <c r="G38" i="10"/>
  <c r="J40" i="10"/>
  <c r="G40" i="10"/>
  <c r="J42" i="10"/>
  <c r="G42" i="10"/>
  <c r="J39" i="10"/>
  <c r="G39" i="10"/>
  <c r="J41" i="10"/>
  <c r="G41" i="10"/>
  <c r="J43" i="10"/>
  <c r="G43" i="10"/>
  <c r="J44" i="10"/>
  <c r="G44" i="10"/>
  <c r="F33" i="10"/>
  <c r="J33" i="10"/>
  <c r="F35" i="10"/>
  <c r="J35" i="10"/>
  <c r="J37" i="10"/>
  <c r="L33" i="10"/>
  <c r="L35" i="10"/>
  <c r="L37" i="10"/>
  <c r="O34" i="10"/>
  <c r="M34" i="10"/>
  <c r="K34" i="10"/>
  <c r="H34" i="10"/>
  <c r="I34" i="10"/>
  <c r="N34" i="10"/>
  <c r="O36" i="10"/>
  <c r="M36" i="10"/>
  <c r="K36" i="10"/>
  <c r="H36" i="10"/>
  <c r="I36" i="10"/>
  <c r="N36" i="10"/>
  <c r="O38" i="10"/>
  <c r="M38" i="10"/>
  <c r="K38" i="10"/>
  <c r="H38" i="10"/>
  <c r="N38" i="10"/>
  <c r="L38" i="10"/>
  <c r="I38" i="10"/>
  <c r="O39" i="10"/>
  <c r="M39" i="10"/>
  <c r="K39" i="10"/>
  <c r="H39" i="10"/>
  <c r="N39" i="10"/>
  <c r="L39" i="10"/>
  <c r="I39" i="10"/>
  <c r="F39" i="10"/>
  <c r="O41" i="10"/>
  <c r="M41" i="10"/>
  <c r="K41" i="10"/>
  <c r="H41" i="10"/>
  <c r="N41" i="10"/>
  <c r="L41" i="10"/>
  <c r="I41" i="10"/>
  <c r="F41" i="10"/>
  <c r="O43" i="10"/>
  <c r="M43" i="10"/>
  <c r="K43" i="10"/>
  <c r="H43" i="10"/>
  <c r="L43" i="10"/>
  <c r="I43" i="10"/>
  <c r="F43" i="10"/>
  <c r="N43" i="10"/>
  <c r="O33" i="10"/>
  <c r="M33" i="10"/>
  <c r="K33" i="10"/>
  <c r="H33" i="10"/>
  <c r="I33" i="10"/>
  <c r="N33" i="10"/>
  <c r="F34" i="10"/>
  <c r="L34" i="10"/>
  <c r="O35" i="10"/>
  <c r="M35" i="10"/>
  <c r="K35" i="10"/>
  <c r="H35" i="10"/>
  <c r="I35" i="10"/>
  <c r="N35" i="10"/>
  <c r="F36" i="10"/>
  <c r="L36" i="10"/>
  <c r="O37" i="10"/>
  <c r="M37" i="10"/>
  <c r="K37" i="10"/>
  <c r="H37" i="10"/>
  <c r="I37" i="10"/>
  <c r="N37" i="10"/>
  <c r="F38" i="10"/>
  <c r="O40" i="10"/>
  <c r="M40" i="10"/>
  <c r="K40" i="10"/>
  <c r="H40" i="10"/>
  <c r="N40" i="10"/>
  <c r="L40" i="10"/>
  <c r="I40" i="10"/>
  <c r="F40" i="10"/>
  <c r="O42" i="10"/>
  <c r="M42" i="10"/>
  <c r="K42" i="10"/>
  <c r="H42" i="10"/>
  <c r="N42" i="10"/>
  <c r="L42" i="10"/>
  <c r="I42" i="10"/>
  <c r="F42" i="10"/>
  <c r="O44" i="10"/>
  <c r="M44" i="10"/>
  <c r="K44" i="10"/>
  <c r="H44" i="10"/>
  <c r="N44" i="10"/>
  <c r="L44" i="10"/>
  <c r="I44" i="10"/>
  <c r="F44" i="10"/>
  <c r="D32" i="10"/>
  <c r="E32" i="10" s="1"/>
  <c r="G32" i="10" s="1"/>
  <c r="O32" i="10" l="1"/>
  <c r="J32" i="10"/>
  <c r="F32" i="10"/>
  <c r="I32" i="10"/>
  <c r="L32" i="10"/>
  <c r="N32" i="10"/>
  <c r="H32" i="10"/>
  <c r="K32" i="10"/>
  <c r="M32" i="10"/>
  <c r="AA31" i="4" l="1"/>
  <c r="AA32" i="4" s="1"/>
  <c r="AA24" i="4"/>
  <c r="AA25" i="4" s="1"/>
  <c r="AA26" i="4" s="1"/>
  <c r="AA14" i="4"/>
  <c r="AA15" i="4" s="1"/>
  <c r="AA16" i="4" s="1"/>
  <c r="AA17" i="4" s="1"/>
  <c r="AA18" i="4" s="1"/>
  <c r="AA19" i="4" s="1"/>
  <c r="AA4" i="4"/>
  <c r="AA5" i="4" s="1"/>
  <c r="AA6" i="4" s="1"/>
  <c r="AA7" i="4" s="1"/>
  <c r="AA8" i="4" s="1"/>
  <c r="AA9" i="4" s="1"/>
  <c r="D29" i="10" l="1"/>
  <c r="E29" i="10" s="1"/>
  <c r="J29" i="10" l="1"/>
  <c r="G29" i="10"/>
  <c r="O29" i="10"/>
  <c r="M29" i="10"/>
  <c r="K29" i="10"/>
  <c r="H29" i="10"/>
  <c r="N29" i="10"/>
  <c r="L29" i="10"/>
  <c r="I29" i="10"/>
  <c r="F29" i="10"/>
  <c r="D31" i="10" l="1"/>
  <c r="E31" i="10" s="1"/>
  <c r="D30" i="10"/>
  <c r="E30" i="10" s="1"/>
  <c r="D28" i="10"/>
  <c r="E28" i="10" s="1"/>
  <c r="D27" i="10"/>
  <c r="E27" i="10" s="1"/>
  <c r="D26" i="10"/>
  <c r="E26" i="10" s="1"/>
  <c r="J26" i="10" l="1"/>
  <c r="G26" i="10"/>
  <c r="J28" i="10"/>
  <c r="G28" i="10"/>
  <c r="J31" i="10"/>
  <c r="G31" i="10"/>
  <c r="J27" i="10"/>
  <c r="G27" i="10"/>
  <c r="J30" i="10"/>
  <c r="G30" i="10"/>
  <c r="O27" i="10"/>
  <c r="M27" i="10"/>
  <c r="K27" i="10"/>
  <c r="H27" i="10"/>
  <c r="N27" i="10"/>
  <c r="L27" i="10"/>
  <c r="I27" i="10"/>
  <c r="F27" i="10"/>
  <c r="O30" i="10"/>
  <c r="M30" i="10"/>
  <c r="K30" i="10"/>
  <c r="H30" i="10"/>
  <c r="L30" i="10"/>
  <c r="F30" i="10"/>
  <c r="N30" i="10"/>
  <c r="I30" i="10"/>
  <c r="O26" i="10"/>
  <c r="M26" i="10"/>
  <c r="K26" i="10"/>
  <c r="H26" i="10"/>
  <c r="N26" i="10"/>
  <c r="L26" i="10"/>
  <c r="I26" i="10"/>
  <c r="F26" i="10"/>
  <c r="O28" i="10"/>
  <c r="M28" i="10"/>
  <c r="K28" i="10"/>
  <c r="H28" i="10"/>
  <c r="N28" i="10"/>
  <c r="L28" i="10"/>
  <c r="I28" i="10"/>
  <c r="F28" i="10"/>
  <c r="O31" i="10"/>
  <c r="M31" i="10"/>
  <c r="K31" i="10"/>
  <c r="H31" i="10"/>
  <c r="N31" i="10"/>
  <c r="L31" i="10"/>
  <c r="I31" i="10"/>
  <c r="F31" i="10"/>
  <c r="W31" i="4"/>
  <c r="W32" i="4" s="1"/>
  <c r="W24" i="4"/>
  <c r="W25" i="4" s="1"/>
  <c r="W26" i="4" s="1"/>
  <c r="W14" i="4"/>
  <c r="W15" i="4" s="1"/>
  <c r="W16" i="4" s="1"/>
  <c r="W17" i="4" s="1"/>
  <c r="W18" i="4" s="1"/>
  <c r="W19" i="4" s="1"/>
  <c r="W4" i="4"/>
  <c r="W5" i="4" s="1"/>
  <c r="W6" i="4" s="1"/>
  <c r="W7" i="4" s="1"/>
  <c r="W8" i="4" s="1"/>
  <c r="W9" i="4" s="1"/>
  <c r="C4" i="12" l="1"/>
  <c r="S14" i="4" l="1"/>
  <c r="S15" i="4" s="1"/>
  <c r="S16" i="4" s="1"/>
  <c r="S17" i="4" s="1"/>
  <c r="S18" i="4" s="1"/>
  <c r="S19" i="4" s="1"/>
  <c r="Q3" i="3" l="1"/>
  <c r="R3" i="3" s="1"/>
  <c r="E3" i="3"/>
  <c r="F3" i="3" s="1"/>
  <c r="K3" i="3" s="1"/>
  <c r="G3" i="3" l="1"/>
  <c r="N3" i="3"/>
  <c r="L3" i="3"/>
  <c r="J3" i="3"/>
  <c r="H3" i="3"/>
  <c r="I3" i="3"/>
  <c r="M3" i="3"/>
  <c r="S31" i="4"/>
  <c r="S32" i="4" s="1"/>
  <c r="S25" i="4"/>
  <c r="S26" i="4" s="1"/>
  <c r="C24" i="4" l="1"/>
  <c r="C25" i="4" s="1"/>
  <c r="C26" i="4" s="1"/>
  <c r="Y3" i="3" l="1"/>
  <c r="Z3" i="3" l="1"/>
  <c r="W3" i="3"/>
  <c r="U3" i="3"/>
  <c r="S3" i="3"/>
  <c r="X3" i="3"/>
  <c r="V3" i="3"/>
  <c r="T3" i="3"/>
  <c r="S4" i="4"/>
  <c r="S5" i="4" s="1"/>
  <c r="S6" i="4" s="1"/>
  <c r="S7" i="4" s="1"/>
  <c r="S8" i="4" s="1"/>
  <c r="S9" i="4" s="1"/>
  <c r="O31" i="4"/>
  <c r="O32" i="4" s="1"/>
  <c r="G24" i="4"/>
  <c r="G25" i="4" s="1"/>
  <c r="G26" i="4" s="1"/>
  <c r="K31" i="4"/>
  <c r="K32" i="4" s="1"/>
  <c r="G31" i="4"/>
  <c r="G32" i="4" s="1"/>
  <c r="C31" i="4"/>
  <c r="C32" i="4" s="1"/>
  <c r="O24" i="4"/>
  <c r="O25" i="4" s="1"/>
  <c r="O26" i="4" s="1"/>
  <c r="G14" i="4"/>
  <c r="G15" i="4" s="1"/>
  <c r="G16" i="4" s="1"/>
  <c r="G17" i="4" s="1"/>
  <c r="G18" i="4" s="1"/>
  <c r="G19" i="4" s="1"/>
  <c r="C14" i="4"/>
  <c r="C15" i="4" s="1"/>
  <c r="C16" i="4" s="1"/>
  <c r="C17" i="4" s="1"/>
  <c r="C18" i="4" s="1"/>
  <c r="C19" i="4" s="1"/>
  <c r="O14" i="4"/>
  <c r="O15" i="4" s="1"/>
  <c r="O16" i="4" s="1"/>
  <c r="O17" i="4" s="1"/>
  <c r="O18" i="4" s="1"/>
  <c r="O19" i="4" s="1"/>
  <c r="K14" i="4"/>
  <c r="K15" i="4" s="1"/>
  <c r="K16" i="4" s="1"/>
  <c r="K17" i="4" s="1"/>
  <c r="K18" i="4" s="1"/>
  <c r="K19" i="4" s="1"/>
  <c r="O4" i="4"/>
  <c r="O5" i="4" s="1"/>
  <c r="O6" i="4" s="1"/>
  <c r="O7" i="4" s="1"/>
  <c r="O8" i="4" s="1"/>
  <c r="O9" i="4" s="1"/>
  <c r="K4" i="4"/>
  <c r="K5" i="4" s="1"/>
  <c r="K6" i="4" s="1"/>
  <c r="K7" i="4" s="1"/>
  <c r="K8" i="4" s="1"/>
  <c r="K9" i="4" s="1"/>
  <c r="K24" i="4"/>
  <c r="K25" i="4" s="1"/>
  <c r="K26" i="4" s="1"/>
  <c r="G4" i="4" l="1"/>
  <c r="C4" i="4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  <c r="G5" i="4" l="1"/>
  <c r="G6" i="4" s="1"/>
  <c r="G7" i="4" s="1"/>
  <c r="G8" i="4" s="1"/>
  <c r="G9" i="4" s="1"/>
  <c r="C5" i="4"/>
  <c r="C6" i="4" s="1"/>
  <c r="C8" i="4" s="1"/>
  <c r="C9" i="4" s="1"/>
  <c r="D22" i="10" l="1"/>
  <c r="D25" i="10" l="1"/>
  <c r="E25" i="10" s="1"/>
  <c r="G25" i="10" s="1"/>
  <c r="D24" i="10"/>
  <c r="E24" i="10" s="1"/>
  <c r="G24" i="10" s="1"/>
  <c r="D23" i="10"/>
  <c r="E23" i="10" s="1"/>
  <c r="G23" i="10" s="1"/>
  <c r="E22" i="10"/>
  <c r="G22" i="10" s="1"/>
  <c r="D21" i="10"/>
  <c r="E21" i="10" s="1"/>
  <c r="G21" i="10" s="1"/>
  <c r="D20" i="10"/>
  <c r="E20" i="10" s="1"/>
  <c r="G20" i="10" s="1"/>
  <c r="D19" i="10"/>
  <c r="E19" i="10" s="1"/>
  <c r="G19" i="10" s="1"/>
  <c r="D18" i="10"/>
  <c r="E18" i="10" s="1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D7" i="10"/>
  <c r="E7" i="10" s="1"/>
  <c r="D6" i="10"/>
  <c r="D5" i="10"/>
  <c r="D4" i="10"/>
  <c r="E4" i="10" s="1"/>
  <c r="D3" i="10"/>
  <c r="E3" i="10" s="1"/>
  <c r="J4" i="10" l="1"/>
  <c r="G4" i="10"/>
  <c r="J8" i="10"/>
  <c r="G8" i="10"/>
  <c r="J14" i="10"/>
  <c r="G14" i="10"/>
  <c r="J16" i="10"/>
  <c r="G16" i="10"/>
  <c r="J18" i="10"/>
  <c r="G18" i="10"/>
  <c r="J10" i="10"/>
  <c r="G10" i="10"/>
  <c r="J12" i="10"/>
  <c r="G12" i="10"/>
  <c r="J3" i="10"/>
  <c r="G3" i="10"/>
  <c r="J7" i="10"/>
  <c r="G7" i="10"/>
  <c r="J9" i="10"/>
  <c r="G9" i="10"/>
  <c r="J11" i="10"/>
  <c r="G11" i="10"/>
  <c r="J13" i="10"/>
  <c r="G13" i="10"/>
  <c r="J15" i="10"/>
  <c r="G15" i="10"/>
  <c r="J17" i="10"/>
  <c r="G17" i="10"/>
  <c r="I20" i="10"/>
  <c r="J20" i="10"/>
  <c r="I22" i="10"/>
  <c r="J22" i="10"/>
  <c r="I24" i="10"/>
  <c r="J24" i="10"/>
  <c r="I19" i="10"/>
  <c r="J19" i="10"/>
  <c r="I21" i="10"/>
  <c r="J21" i="10"/>
  <c r="I23" i="10"/>
  <c r="J23" i="10"/>
  <c r="I25" i="10"/>
  <c r="J25" i="10"/>
  <c r="I4" i="10"/>
  <c r="N4" i="10"/>
  <c r="L4" i="10"/>
  <c r="M4" i="10"/>
  <c r="N8" i="10"/>
  <c r="L8" i="10"/>
  <c r="M8" i="10"/>
  <c r="M10" i="10"/>
  <c r="N10" i="10"/>
  <c r="L10" i="10"/>
  <c r="M12" i="10"/>
  <c r="N12" i="10"/>
  <c r="L12" i="10"/>
  <c r="M14" i="10"/>
  <c r="N14" i="10"/>
  <c r="L14" i="10"/>
  <c r="M16" i="10"/>
  <c r="N16" i="10"/>
  <c r="L16" i="10"/>
  <c r="M18" i="10"/>
  <c r="N18" i="10"/>
  <c r="L18" i="10"/>
  <c r="M20" i="10"/>
  <c r="N20" i="10"/>
  <c r="L20" i="10"/>
  <c r="M22" i="10"/>
  <c r="N22" i="10"/>
  <c r="L22" i="10"/>
  <c r="M24" i="10"/>
  <c r="N24" i="10"/>
  <c r="L24" i="10"/>
  <c r="N3" i="10"/>
  <c r="M3" i="10"/>
  <c r="L3" i="10"/>
  <c r="N7" i="10"/>
  <c r="M7" i="10"/>
  <c r="L7" i="10"/>
  <c r="L9" i="10"/>
  <c r="M9" i="10"/>
  <c r="N9" i="10"/>
  <c r="N11" i="10"/>
  <c r="L11" i="10"/>
  <c r="M11" i="10"/>
  <c r="N13" i="10"/>
  <c r="L13" i="10"/>
  <c r="M13" i="10"/>
  <c r="N15" i="10"/>
  <c r="L15" i="10"/>
  <c r="M15" i="10"/>
  <c r="N17" i="10"/>
  <c r="L17" i="10"/>
  <c r="M17" i="10"/>
  <c r="N19" i="10"/>
  <c r="L19" i="10"/>
  <c r="M19" i="10"/>
  <c r="N21" i="10"/>
  <c r="L21" i="10"/>
  <c r="M21" i="10"/>
  <c r="N23" i="10"/>
  <c r="L23" i="10"/>
  <c r="M23" i="10"/>
  <c r="N25" i="10"/>
  <c r="L25" i="10"/>
  <c r="M25" i="10"/>
  <c r="K8" i="10"/>
  <c r="I8" i="10"/>
  <c r="K10" i="10"/>
  <c r="I10" i="10"/>
  <c r="K12" i="10"/>
  <c r="I12" i="10"/>
  <c r="K14" i="10"/>
  <c r="I14" i="10"/>
  <c r="K16" i="10"/>
  <c r="I16" i="10"/>
  <c r="K18" i="10"/>
  <c r="I18" i="10"/>
  <c r="K20" i="10"/>
  <c r="K22" i="10"/>
  <c r="K24" i="10"/>
  <c r="F3" i="10"/>
  <c r="I3" i="10"/>
  <c r="O7" i="10"/>
  <c r="I7" i="10"/>
  <c r="H9" i="10"/>
  <c r="I9" i="10"/>
  <c r="O11" i="10"/>
  <c r="I11" i="10"/>
  <c r="H13" i="10"/>
  <c r="I13" i="10"/>
  <c r="O15" i="10"/>
  <c r="I15" i="10"/>
  <c r="H17" i="10"/>
  <c r="I17" i="10"/>
  <c r="H19" i="10"/>
  <c r="O21" i="10"/>
  <c r="H23" i="10"/>
  <c r="O25" i="10"/>
  <c r="E5" i="10"/>
  <c r="E6" i="10"/>
  <c r="H14" i="10"/>
  <c r="H20" i="10"/>
  <c r="F12" i="10"/>
  <c r="H18" i="10"/>
  <c r="O10" i="10"/>
  <c r="H24" i="10"/>
  <c r="O8" i="10"/>
  <c r="H16" i="10"/>
  <c r="H22" i="10"/>
  <c r="H12" i="10"/>
  <c r="F22" i="10"/>
  <c r="F8" i="10"/>
  <c r="H10" i="10"/>
  <c r="O12" i="10"/>
  <c r="O16" i="10"/>
  <c r="O22" i="10"/>
  <c r="F16" i="10"/>
  <c r="H8" i="10"/>
  <c r="K11" i="10"/>
  <c r="O14" i="10"/>
  <c r="O18" i="10"/>
  <c r="O20" i="10"/>
  <c r="O24" i="10"/>
  <c r="K9" i="10"/>
  <c r="K13" i="10"/>
  <c r="K17" i="10"/>
  <c r="K19" i="10"/>
  <c r="K23" i="10"/>
  <c r="F24" i="10"/>
  <c r="F18" i="10"/>
  <c r="F10" i="10"/>
  <c r="H3" i="10"/>
  <c r="H7" i="10"/>
  <c r="O9" i="10"/>
  <c r="H11" i="10"/>
  <c r="O13" i="10"/>
  <c r="H15" i="10"/>
  <c r="O17" i="10"/>
  <c r="O19" i="10"/>
  <c r="H21" i="10"/>
  <c r="O23" i="10"/>
  <c r="H25" i="10"/>
  <c r="K3" i="10"/>
  <c r="K7" i="10"/>
  <c r="K15" i="10"/>
  <c r="K21" i="10"/>
  <c r="K25" i="10"/>
  <c r="F20" i="10"/>
  <c r="F14" i="10"/>
  <c r="O3" i="10"/>
  <c r="F23" i="10"/>
  <c r="F19" i="10"/>
  <c r="F17" i="10"/>
  <c r="F13" i="10"/>
  <c r="F9" i="10"/>
  <c r="F25" i="10"/>
  <c r="F21" i="10"/>
  <c r="F15" i="10"/>
  <c r="F11" i="10"/>
  <c r="F7" i="10"/>
  <c r="J5" i="10" l="1"/>
  <c r="G5" i="10"/>
  <c r="J6" i="10"/>
  <c r="G6" i="10"/>
  <c r="M6" i="10"/>
  <c r="N6" i="10"/>
  <c r="L6" i="10"/>
  <c r="L5" i="10"/>
  <c r="M5" i="10"/>
  <c r="N5" i="10"/>
  <c r="K6" i="10"/>
  <c r="I6" i="10"/>
  <c r="H5" i="10"/>
  <c r="I5" i="10"/>
  <c r="F5" i="10"/>
  <c r="H6" i="10"/>
  <c r="O6" i="10"/>
  <c r="F6" i="10"/>
  <c r="O5" i="10"/>
  <c r="K5" i="10"/>
  <c r="O4" i="10"/>
  <c r="H4" i="10"/>
  <c r="F4" i="10"/>
  <c r="K4" i="10"/>
</calcChain>
</file>

<file path=xl/sharedStrings.xml><?xml version="1.0" encoding="utf-8"?>
<sst xmlns="http://schemas.openxmlformats.org/spreadsheetml/2006/main" count="381" uniqueCount="127">
  <si>
    <t>Damage</t>
  </si>
  <si>
    <t>Healing</t>
  </si>
  <si>
    <t>HP Balance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</si>
  <si>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</si>
  <si>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</si>
  <si>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</si>
  <si>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</si>
  <si>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</si>
  <si>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</si>
  <si>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</si>
  <si>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</si>
  <si>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</si>
  <si>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</si>
  <si>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</si>
  <si>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</si>
  <si>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</si>
  <si>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</si>
  <si>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</si>
  <si>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</si>
  <si>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</si>
  <si>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</si>
  <si>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</si>
  <si>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</si>
  <si>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</si>
  <si>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</si>
  <si>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</si>
  <si>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Skill Checks and Saves vs. …</t>
  </si>
  <si>
    <t>Ranks</t>
  </si>
  <si>
    <t>Check/Save vs…</t>
  </si>
  <si>
    <t>d100 roll</t>
  </si>
  <si>
    <t>Matheus</t>
  </si>
  <si>
    <t>Cutter</t>
  </si>
  <si>
    <t>Serendip</t>
  </si>
  <si>
    <t>Znaeth</t>
  </si>
  <si>
    <t>Mortimer</t>
  </si>
  <si>
    <t>Kvun</t>
  </si>
  <si>
    <t>Lily</t>
  </si>
  <si>
    <t>Tarpool</t>
  </si>
  <si>
    <t>Jacques</t>
  </si>
  <si>
    <t>Ramburadan</t>
  </si>
  <si>
    <t>Kayenga</t>
  </si>
  <si>
    <t>Jonas</t>
  </si>
  <si>
    <t>Sudnr</t>
  </si>
  <si>
    <t>Axl</t>
  </si>
  <si>
    <t>Rolf</t>
  </si>
  <si>
    <t>Urial</t>
  </si>
  <si>
    <t>Kvun/
Mortimer</t>
  </si>
  <si>
    <t>Diplomacy</t>
  </si>
  <si>
    <t>Intimidate</t>
  </si>
  <si>
    <t>Know:  Nature</t>
  </si>
  <si>
    <t>Spot</t>
  </si>
  <si>
    <t>Prof:  Sailor</t>
  </si>
  <si>
    <t>Skullcrusher ogre skeleton</t>
  </si>
  <si>
    <t>Ogre zombie</t>
  </si>
  <si>
    <t>Ambraga</t>
  </si>
  <si>
    <t>Gakara</t>
  </si>
  <si>
    <t>Will vs Evil Eye</t>
  </si>
  <si>
    <t>break door</t>
  </si>
  <si>
    <t>Dex check</t>
  </si>
  <si>
    <t>DEAD</t>
  </si>
  <si>
    <t>Generic zombie</t>
  </si>
  <si>
    <t>Hebrard</t>
  </si>
  <si>
    <t>María</t>
  </si>
  <si>
    <t>Arkan</t>
  </si>
  <si>
    <t>Phrax</t>
  </si>
  <si>
    <t>Achæmenes</t>
  </si>
  <si>
    <t>Mind Flayer</t>
  </si>
  <si>
    <t>Will vs Detect Thoughts</t>
  </si>
  <si>
    <t>Will vs Mind Blast</t>
  </si>
  <si>
    <t>Reflex vs Fireball</t>
  </si>
  <si>
    <t>Kayenga/
Flayer</t>
  </si>
  <si>
    <t>Dispel Magic (Cutter)</t>
  </si>
  <si>
    <t>11+ caster level</t>
  </si>
  <si>
    <t>Reflex vs Fire Breath</t>
  </si>
  <si>
    <t>greenbound bear</t>
  </si>
  <si>
    <t>greenbound lion</t>
  </si>
  <si>
    <t>Steam Mephit</t>
  </si>
  <si>
    <t>Bluff vs Sense Motive</t>
  </si>
  <si>
    <t>Amphib. Medusa</t>
  </si>
  <si>
    <t>Petrification</t>
  </si>
  <si>
    <t>Matheus, sabret.</t>
  </si>
  <si>
    <t>Alazphraxion “Phrax”</t>
  </si>
  <si>
    <t>Save vs. Cerulean Sign</t>
  </si>
  <si>
    <t>illithid</t>
  </si>
  <si>
    <t>Schloph</t>
  </si>
  <si>
    <t>Grixol</t>
  </si>
  <si>
    <t>balor</t>
  </si>
  <si>
    <t>Listen</t>
  </si>
  <si>
    <t>greenbound tiger</t>
  </si>
  <si>
    <t>Greenbound Tiger 1</t>
  </si>
  <si>
    <t>Greenbound Tigers 2 &amp; 3</t>
  </si>
  <si>
    <t>GB tigers</t>
  </si>
  <si>
    <t>?</t>
  </si>
  <si>
    <t>Cutter/
Schloph/Phrax</t>
  </si>
  <si>
    <t>Nedrir</t>
  </si>
  <si>
    <t>Thecia</t>
  </si>
  <si>
    <t>Adaryne</t>
  </si>
  <si>
    <t>Trath</t>
  </si>
  <si>
    <t>Sagitaria</t>
  </si>
  <si>
    <t>January</t>
  </si>
  <si>
    <t>Dinitros</t>
  </si>
  <si>
    <t>Memphis</t>
  </si>
  <si>
    <t>Krute</t>
  </si>
  <si>
    <t>Baligan</t>
  </si>
  <si>
    <t>Tristan</t>
  </si>
  <si>
    <t>Afeaand</t>
  </si>
  <si>
    <t>Elviolia</t>
  </si>
  <si>
    <t>Meriyan</t>
  </si>
  <si>
    <t>Nithralia</t>
  </si>
  <si>
    <t>Rhodd</t>
  </si>
  <si>
    <t>Carin</t>
  </si>
  <si>
    <t>Levon</t>
  </si>
  <si>
    <t>Emily</t>
  </si>
  <si>
    <t>Chloie</t>
  </si>
  <si>
    <t>Talaeladar</t>
  </si>
  <si>
    <t>Lansis</t>
  </si>
  <si>
    <t>Reonyc</t>
  </si>
  <si>
    <t>Loryan</t>
  </si>
  <si>
    <t>Yerevan</t>
  </si>
  <si>
    <t>Brangeline</t>
  </si>
  <si>
    <t>Nikita</t>
  </si>
  <si>
    <t>Benny</t>
  </si>
  <si>
    <t>Reginald</t>
  </si>
  <si>
    <t>Daniel</t>
  </si>
  <si>
    <t>Dwight</t>
  </si>
  <si>
    <t>Pinky</t>
  </si>
  <si>
    <t>Kindly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</si>
</sst>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B05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8" fillId="0" borderId="2" xfId="2" applyFont="1" applyBorder="1" applyAlignment="1">
      <alignment horizontal="center"/>
    </xf>
    <xf numFmtId="0" fontId="7" fillId="0" borderId="3" xfId="2" applyBorder="1" applyAlignment="1">
      <alignment horizontal="center"/>
    </xf>
    <xf numFmtId="0" fontId="7" fillId="0" borderId="4" xfId="2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Border="1" applyAlignment="1">
      <alignment horizontal="center"/>
    </xf>
    <xf numFmtId="0" fontId="7" fillId="0" borderId="7" xfId="2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0" xfId="2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1" fillId="3" borderId="0" xfId="0" applyFont="1" applyFill="1" applyAlignment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3" fillId="3" borderId="0" xfId="0" applyFont="1" applyFill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3" xfId="1"/>
    <cellStyle name="Normal 4" xfId="3"/>
  </cellStyles>
  <dxfs count="314"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17</c:v>
                </c:pt>
                <c:pt idx="3">
                  <c:v>16</c:v>
                </c:pt>
                <c:pt idx="4">
                  <c:v>18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16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21</c:v>
                </c:pt>
                <c:pt idx="3">
                  <c:v>22</c:v>
                </c:pt>
                <c:pt idx="4">
                  <c:v>33</c:v>
                </c:pt>
                <c:pt idx="5">
                  <c:v>42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13</c:v>
                </c:pt>
                <c:pt idx="3">
                  <c:v>27</c:v>
                </c:pt>
                <c:pt idx="4">
                  <c:v>19</c:v>
                </c:pt>
                <c:pt idx="5">
                  <c:v>24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8</c:v>
                </c:pt>
                <c:pt idx="1">
                  <c:v>21</c:v>
                </c:pt>
                <c:pt idx="2">
                  <c:v>31</c:v>
                </c:pt>
                <c:pt idx="3">
                  <c:v>47</c:v>
                </c:pt>
                <c:pt idx="4">
                  <c:v>67</c:v>
                </c:pt>
                <c:pt idx="5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46944"/>
        <c:axId val="48548480"/>
        <c:axId val="1670208"/>
      </c:area3DChart>
      <c:catAx>
        <c:axId val="4854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48548480"/>
        <c:crosses val="autoZero"/>
        <c:auto val="1"/>
        <c:lblAlgn val="ctr"/>
        <c:lblOffset val="100"/>
        <c:noMultiLvlLbl val="0"/>
      </c:catAx>
      <c:valAx>
        <c:axId val="4854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546944"/>
        <c:crosses val="autoZero"/>
        <c:crossBetween val="midCat"/>
      </c:valAx>
      <c:serAx>
        <c:axId val="167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485484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17</c:v>
                </c:pt>
                <c:pt idx="3">
                  <c:v>11</c:v>
                </c:pt>
                <c:pt idx="4">
                  <c:v>21</c:v>
                </c:pt>
                <c:pt idx="5">
                  <c:v>13</c:v>
                </c:pt>
                <c:pt idx="6">
                  <c:v>31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16</c:v>
                </c:pt>
                <c:pt idx="3">
                  <c:v>12</c:v>
                </c:pt>
                <c:pt idx="4">
                  <c:v>22</c:v>
                </c:pt>
                <c:pt idx="5">
                  <c:v>27</c:v>
                </c:pt>
                <c:pt idx="6">
                  <c:v>47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16</c:v>
                </c:pt>
                <c:pt idx="4">
                  <c:v>33</c:v>
                </c:pt>
                <c:pt idx="5">
                  <c:v>19</c:v>
                </c:pt>
                <c:pt idx="6">
                  <c:v>67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15</c:v>
                </c:pt>
                <c:pt idx="2">
                  <c:v>15</c:v>
                </c:pt>
                <c:pt idx="3">
                  <c:v>30</c:v>
                </c:pt>
                <c:pt idx="4">
                  <c:v>42</c:v>
                </c:pt>
                <c:pt idx="5">
                  <c:v>24</c:v>
                </c:pt>
                <c:pt idx="6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53184"/>
        <c:axId val="165054720"/>
        <c:axId val="34412736"/>
      </c:area3DChart>
      <c:catAx>
        <c:axId val="16505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54720"/>
        <c:crosses val="autoZero"/>
        <c:auto val="1"/>
        <c:lblAlgn val="ctr"/>
        <c:lblOffset val="100"/>
        <c:noMultiLvlLbl val="0"/>
      </c:catAx>
      <c:valAx>
        <c:axId val="16505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053184"/>
        <c:crosses val="autoZero"/>
        <c:crossBetween val="midCat"/>
      </c:valAx>
      <c:serAx>
        <c:axId val="3441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547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zoomScale="70" zoomScaleNormal="70" workbookViewId="0"/>
  </sheetViews>
  <sheetFormatPr defaultRowHeight="15.75" x14ac:dyDescent="0.25"/>
  <cols>
    <col min="1" max="1" width="8.375" style="20" bestFit="1" customWidth="1"/>
    <col min="2" max="2" width="7.375" style="4" customWidth="1"/>
    <col min="3" max="3" width="10.75" style="4" bestFit="1" customWidth="1"/>
    <col min="4" max="4" width="2.75" style="26" customWidth="1"/>
    <col min="5" max="5" width="9.75" style="20" customWidth="1"/>
    <col min="6" max="6" width="7.375" style="4" customWidth="1"/>
    <col min="7" max="7" width="10.75" style="4" customWidth="1"/>
    <col min="8" max="8" width="2.75" style="26" customWidth="1"/>
    <col min="9" max="9" width="7.875" style="4" bestFit="1" customWidth="1"/>
    <col min="10" max="10" width="7.375" style="4" bestFit="1" customWidth="1"/>
    <col min="11" max="11" width="10.75" style="4" bestFit="1" customWidth="1"/>
    <col min="12" max="12" width="2.75" style="26" customWidth="1"/>
    <col min="13" max="13" width="9.25" style="4" customWidth="1"/>
    <col min="14" max="14" width="7.375" style="4" bestFit="1" customWidth="1"/>
    <col min="15" max="15" width="10.75" style="4" bestFit="1" customWidth="1"/>
    <col min="16" max="16" width="2.75" style="26" customWidth="1"/>
    <col min="17" max="17" width="7.875" style="4" bestFit="1" customWidth="1"/>
    <col min="18" max="18" width="7.375" style="4" bestFit="1" customWidth="1"/>
    <col min="19" max="19" width="10.75" style="4" bestFit="1" customWidth="1"/>
    <col min="20" max="20" width="2.75" style="26" customWidth="1"/>
    <col min="21" max="21" width="14.5" style="4" customWidth="1"/>
    <col min="22" max="22" width="7.375" style="4" bestFit="1" customWidth="1"/>
    <col min="23" max="23" width="10.75" style="4" bestFit="1" customWidth="1"/>
    <col min="24" max="24" width="2.875" style="4" customWidth="1"/>
    <col min="25" max="25" width="11.375" style="4" customWidth="1"/>
    <col min="26" max="26" width="7.375" style="4" bestFit="1" customWidth="1"/>
    <col min="27" max="27" width="10.75" style="4" bestFit="1" customWidth="1"/>
    <col min="28" max="28" width="3.125" style="4" customWidth="1"/>
    <col min="29" max="29" width="9" style="4"/>
    <col min="30" max="30" width="7.375" style="4" bestFit="1" customWidth="1"/>
    <col min="31" max="31" width="10.75" style="4" bestFit="1" customWidth="1"/>
    <col min="32" max="32" width="3.25" style="4" customWidth="1"/>
    <col min="33" max="33" width="9" style="4"/>
    <col min="34" max="34" width="7.375" style="4" bestFit="1" customWidth="1"/>
    <col min="35" max="35" width="10.75" style="4" bestFit="1" customWidth="1"/>
    <col min="36" max="36" width="3.125" style="26" customWidth="1"/>
    <col min="37" max="16384" width="9" style="4"/>
  </cols>
  <sheetData>
    <row r="1" spans="1:36" s="22" customFormat="1" x14ac:dyDescent="0.25">
      <c r="A1" s="21" t="s">
        <v>30</v>
      </c>
      <c r="B1" s="21"/>
      <c r="C1" s="21"/>
      <c r="D1" s="24"/>
      <c r="E1" s="23" t="s">
        <v>60</v>
      </c>
      <c r="F1" s="21"/>
      <c r="G1" s="21"/>
      <c r="H1" s="24"/>
      <c r="I1" s="21" t="s">
        <v>31</v>
      </c>
      <c r="J1" s="21"/>
      <c r="K1" s="1"/>
      <c r="L1" s="24"/>
      <c r="M1" s="21" t="s">
        <v>34</v>
      </c>
      <c r="N1" s="21"/>
      <c r="O1" s="1"/>
      <c r="P1" s="27"/>
      <c r="Q1" s="21" t="s">
        <v>81</v>
      </c>
      <c r="R1" s="21"/>
      <c r="S1" s="1"/>
      <c r="T1" s="27"/>
      <c r="U1" s="23" t="s">
        <v>54</v>
      </c>
      <c r="V1" s="21"/>
      <c r="W1" s="33" t="s">
        <v>59</v>
      </c>
      <c r="X1" s="27"/>
      <c r="Y1" s="23" t="s">
        <v>84</v>
      </c>
      <c r="Z1" s="21"/>
      <c r="AA1" s="38" t="s">
        <v>92</v>
      </c>
      <c r="AB1" s="27"/>
      <c r="AC1" s="23" t="s">
        <v>78</v>
      </c>
      <c r="AD1" s="21"/>
      <c r="AE1" s="33" t="s">
        <v>59</v>
      </c>
      <c r="AF1" s="27"/>
      <c r="AG1" s="23" t="s">
        <v>86</v>
      </c>
      <c r="AH1" s="21"/>
      <c r="AI1" s="21"/>
      <c r="AJ1" s="27"/>
    </row>
    <row r="2" spans="1:36" x14ac:dyDescent="0.25">
      <c r="A2" s="19" t="s">
        <v>0</v>
      </c>
      <c r="B2" s="2" t="s">
        <v>1</v>
      </c>
      <c r="C2" s="2" t="s">
        <v>2</v>
      </c>
      <c r="D2" s="25"/>
      <c r="E2" s="19" t="s">
        <v>0</v>
      </c>
      <c r="F2" s="2" t="s">
        <v>1</v>
      </c>
      <c r="G2" s="2" t="s">
        <v>2</v>
      </c>
      <c r="I2" s="19" t="s">
        <v>0</v>
      </c>
      <c r="J2" s="2" t="s">
        <v>1</v>
      </c>
      <c r="K2" s="2" t="s">
        <v>2</v>
      </c>
      <c r="L2" s="25"/>
      <c r="M2" s="19" t="s">
        <v>0</v>
      </c>
      <c r="N2" s="2" t="s">
        <v>1</v>
      </c>
      <c r="O2" s="2" t="s">
        <v>2</v>
      </c>
      <c r="Q2" s="19" t="s">
        <v>0</v>
      </c>
      <c r="R2" s="2" t="s">
        <v>1</v>
      </c>
      <c r="S2" s="2" t="s">
        <v>2</v>
      </c>
      <c r="U2" s="19" t="s">
        <v>0</v>
      </c>
      <c r="V2" s="2" t="s">
        <v>1</v>
      </c>
      <c r="W2" s="2" t="s">
        <v>2</v>
      </c>
      <c r="X2" s="26"/>
      <c r="Y2" s="19" t="s">
        <v>0</v>
      </c>
      <c r="Z2" s="2" t="s">
        <v>1</v>
      </c>
      <c r="AA2" s="2" t="s">
        <v>2</v>
      </c>
      <c r="AB2" s="26"/>
      <c r="AC2" s="19" t="s">
        <v>0</v>
      </c>
      <c r="AD2" s="2" t="s">
        <v>1</v>
      </c>
      <c r="AE2" s="2" t="s">
        <v>2</v>
      </c>
      <c r="AF2" s="27"/>
      <c r="AG2" s="19" t="s">
        <v>0</v>
      </c>
      <c r="AH2" s="2" t="s">
        <v>1</v>
      </c>
      <c r="AI2" s="2" t="s">
        <v>2</v>
      </c>
    </row>
    <row r="3" spans="1:36" x14ac:dyDescent="0.25">
      <c r="A3" s="3"/>
      <c r="B3" s="3"/>
      <c r="C3" s="4">
        <v>72</v>
      </c>
      <c r="E3" s="3"/>
      <c r="F3" s="3"/>
      <c r="G3" s="4">
        <v>13</v>
      </c>
      <c r="I3" s="3"/>
      <c r="J3" s="3"/>
      <c r="K3" s="4">
        <v>86</v>
      </c>
      <c r="M3" s="3"/>
      <c r="N3" s="3"/>
      <c r="O3" s="4">
        <v>27</v>
      </c>
      <c r="Q3" s="3"/>
      <c r="R3" s="3"/>
      <c r="S3" s="4">
        <v>152</v>
      </c>
      <c r="U3" s="3"/>
      <c r="V3" s="3"/>
      <c r="W3" s="4">
        <v>41</v>
      </c>
      <c r="X3" s="26"/>
      <c r="Y3" s="3"/>
      <c r="Z3" s="3"/>
      <c r="AA3" s="4">
        <v>109</v>
      </c>
      <c r="AB3" s="26"/>
      <c r="AC3" s="3"/>
      <c r="AD3" s="3"/>
      <c r="AE3" s="4">
        <v>33</v>
      </c>
      <c r="AF3" s="27"/>
      <c r="AG3" s="3"/>
      <c r="AH3" s="3"/>
      <c r="AI3" s="4">
        <v>290</v>
      </c>
    </row>
    <row r="4" spans="1:36" x14ac:dyDescent="0.25">
      <c r="A4" s="20">
        <v>16</v>
      </c>
      <c r="B4" s="4">
        <v>4</v>
      </c>
      <c r="C4" s="4">
        <f>C3-A4+B4</f>
        <v>60</v>
      </c>
      <c r="E4" s="20">
        <v>11</v>
      </c>
      <c r="G4" s="4">
        <f>G3-E4+F4</f>
        <v>2</v>
      </c>
      <c r="I4" s="20">
        <v>26</v>
      </c>
      <c r="J4" s="4">
        <v>5</v>
      </c>
      <c r="K4" s="4">
        <f>K3-I4+J4</f>
        <v>65</v>
      </c>
      <c r="M4" s="20">
        <v>7</v>
      </c>
      <c r="O4" s="4">
        <f>O3-M4+N4</f>
        <v>20</v>
      </c>
      <c r="Q4" s="20">
        <v>12</v>
      </c>
      <c r="S4" s="4">
        <f>S3-Q4+R4</f>
        <v>140</v>
      </c>
      <c r="U4" s="20">
        <v>16</v>
      </c>
      <c r="W4" s="4">
        <f>W3-U4+V4</f>
        <v>25</v>
      </c>
      <c r="X4" s="26"/>
      <c r="Y4" s="20"/>
      <c r="AA4" s="4">
        <f>AA3-Y4+Z4</f>
        <v>109</v>
      </c>
      <c r="AB4" s="26"/>
      <c r="AC4" s="20">
        <v>8</v>
      </c>
      <c r="AE4" s="4">
        <f>AE3-AC4+AD4</f>
        <v>25</v>
      </c>
      <c r="AF4" s="27"/>
      <c r="AG4" s="20">
        <v>31</v>
      </c>
      <c r="AI4" s="4">
        <f>AI3-AG4+AH4</f>
        <v>259</v>
      </c>
    </row>
    <row r="5" spans="1:36" x14ac:dyDescent="0.25">
      <c r="A5" s="20">
        <v>36</v>
      </c>
      <c r="B5" s="4">
        <v>18</v>
      </c>
      <c r="C5" s="4">
        <f t="shared" ref="C5" si="0">C4-A5+B5</f>
        <v>42</v>
      </c>
      <c r="E5" s="20">
        <v>3</v>
      </c>
      <c r="G5" s="4">
        <f t="shared" ref="G5" si="1">G4-E5+F5</f>
        <v>-1</v>
      </c>
      <c r="I5" s="20">
        <v>11</v>
      </c>
      <c r="J5" s="4">
        <v>6</v>
      </c>
      <c r="K5" s="4">
        <f>K4-I5+J5</f>
        <v>60</v>
      </c>
      <c r="M5" s="20"/>
      <c r="N5" s="4">
        <v>6</v>
      </c>
      <c r="O5" s="4">
        <f>O4-M5+N5</f>
        <v>26</v>
      </c>
      <c r="Q5" s="4">
        <v>31</v>
      </c>
      <c r="S5" s="4">
        <f t="shared" ref="S5" si="2">S4-Q5+R5</f>
        <v>109</v>
      </c>
      <c r="U5" s="4">
        <v>19</v>
      </c>
      <c r="W5" s="4">
        <f t="shared" ref="W5:W9" si="3">W4-U5+V5</f>
        <v>6</v>
      </c>
      <c r="X5" s="26"/>
      <c r="AA5" s="4">
        <f t="shared" ref="AA5:AA9" si="4">AA4-Y5+Z5</f>
        <v>109</v>
      </c>
      <c r="AB5" s="26"/>
      <c r="AC5" s="4">
        <v>21</v>
      </c>
      <c r="AE5" s="4">
        <f t="shared" ref="AE5:AE9" si="5">AE4-AC5+AD5</f>
        <v>4</v>
      </c>
      <c r="AF5" s="27"/>
      <c r="AG5" s="4">
        <v>40</v>
      </c>
      <c r="AI5" s="4">
        <f t="shared" ref="AI5:AI9" si="6">AI4-AG5+AH5</f>
        <v>219</v>
      </c>
    </row>
    <row r="6" spans="1:36" x14ac:dyDescent="0.25">
      <c r="A6" s="20">
        <v>8</v>
      </c>
      <c r="B6" s="4">
        <v>19</v>
      </c>
      <c r="C6" s="4">
        <f t="shared" ref="C6:C9" si="7">C5-A6+B6</f>
        <v>53</v>
      </c>
      <c r="G6" s="4">
        <f t="shared" ref="G6:G9" si="8">G5-E6+F6</f>
        <v>-1</v>
      </c>
      <c r="I6" s="20">
        <v>3</v>
      </c>
      <c r="J6" s="4">
        <v>4</v>
      </c>
      <c r="K6" s="4">
        <f t="shared" ref="K6:K9" si="9">K5-I6+J6</f>
        <v>61</v>
      </c>
      <c r="M6" s="20"/>
      <c r="O6" s="4">
        <f t="shared" ref="O6:O9" si="10">O5-M6+N6</f>
        <v>26</v>
      </c>
      <c r="Q6" s="4">
        <v>17</v>
      </c>
      <c r="S6" s="4">
        <f t="shared" ref="S6:S9" si="11">S5-Q6+R6</f>
        <v>92</v>
      </c>
      <c r="U6" s="4">
        <v>12</v>
      </c>
      <c r="W6" s="4">
        <f t="shared" si="3"/>
        <v>-6</v>
      </c>
      <c r="X6" s="26"/>
      <c r="AA6" s="4">
        <f t="shared" si="4"/>
        <v>109</v>
      </c>
      <c r="AB6" s="26"/>
      <c r="AC6" s="4">
        <v>8</v>
      </c>
      <c r="AE6" s="4">
        <f t="shared" si="5"/>
        <v>-4</v>
      </c>
      <c r="AF6" s="27"/>
      <c r="AI6" s="4">
        <f t="shared" si="6"/>
        <v>219</v>
      </c>
    </row>
    <row r="7" spans="1:36" x14ac:dyDescent="0.25">
      <c r="A7" s="20">
        <v>1</v>
      </c>
      <c r="B7" s="4">
        <v>9</v>
      </c>
      <c r="C7" s="4">
        <f t="shared" si="7"/>
        <v>61</v>
      </c>
      <c r="G7" s="4">
        <f t="shared" si="8"/>
        <v>-1</v>
      </c>
      <c r="I7" s="20">
        <v>18</v>
      </c>
      <c r="J7" s="4">
        <v>32</v>
      </c>
      <c r="K7" s="4">
        <f t="shared" si="9"/>
        <v>75</v>
      </c>
      <c r="M7" s="20"/>
      <c r="O7" s="4">
        <f t="shared" si="10"/>
        <v>26</v>
      </c>
      <c r="R7" s="4">
        <v>41</v>
      </c>
      <c r="S7" s="4">
        <f t="shared" si="11"/>
        <v>133</v>
      </c>
      <c r="W7" s="4">
        <f t="shared" si="3"/>
        <v>-6</v>
      </c>
      <c r="X7" s="26"/>
      <c r="AA7" s="4">
        <f t="shared" si="4"/>
        <v>109</v>
      </c>
      <c r="AB7" s="26"/>
      <c r="AE7" s="4">
        <f t="shared" si="5"/>
        <v>-4</v>
      </c>
      <c r="AF7" s="27"/>
      <c r="AI7" s="4">
        <f t="shared" si="6"/>
        <v>219</v>
      </c>
    </row>
    <row r="8" spans="1:36" x14ac:dyDescent="0.25">
      <c r="A8" s="20">
        <v>58</v>
      </c>
      <c r="B8" s="4">
        <v>6</v>
      </c>
      <c r="C8" s="4">
        <f t="shared" si="7"/>
        <v>9</v>
      </c>
      <c r="G8" s="4">
        <f t="shared" si="8"/>
        <v>-1</v>
      </c>
      <c r="I8" s="20"/>
      <c r="K8" s="4">
        <f t="shared" si="9"/>
        <v>75</v>
      </c>
      <c r="M8" s="20"/>
      <c r="O8" s="4">
        <f t="shared" si="10"/>
        <v>26</v>
      </c>
      <c r="S8" s="4">
        <f t="shared" si="11"/>
        <v>133</v>
      </c>
      <c r="W8" s="4">
        <f t="shared" si="3"/>
        <v>-6</v>
      </c>
      <c r="X8" s="26"/>
      <c r="AA8" s="4">
        <f t="shared" si="4"/>
        <v>109</v>
      </c>
      <c r="AB8" s="26"/>
      <c r="AE8" s="4">
        <f t="shared" si="5"/>
        <v>-4</v>
      </c>
      <c r="AF8" s="27"/>
      <c r="AI8" s="4">
        <f t="shared" si="6"/>
        <v>219</v>
      </c>
    </row>
    <row r="9" spans="1:36" x14ac:dyDescent="0.25">
      <c r="C9" s="4">
        <f t="shared" si="7"/>
        <v>9</v>
      </c>
      <c r="G9" s="4">
        <f t="shared" si="8"/>
        <v>-1</v>
      </c>
      <c r="I9" s="20"/>
      <c r="K9" s="4">
        <f t="shared" si="9"/>
        <v>75</v>
      </c>
      <c r="M9" s="20"/>
      <c r="O9" s="4">
        <f t="shared" si="10"/>
        <v>26</v>
      </c>
      <c r="S9" s="4">
        <f t="shared" si="11"/>
        <v>133</v>
      </c>
      <c r="W9" s="4">
        <f t="shared" si="3"/>
        <v>-6</v>
      </c>
      <c r="X9" s="26"/>
      <c r="AA9" s="4">
        <f t="shared" si="4"/>
        <v>109</v>
      </c>
      <c r="AB9" s="26"/>
      <c r="AE9" s="4">
        <f t="shared" si="5"/>
        <v>-4</v>
      </c>
      <c r="AF9" s="27"/>
      <c r="AI9" s="4">
        <f t="shared" si="6"/>
        <v>219</v>
      </c>
    </row>
    <row r="10" spans="1:36" s="26" customFormat="1" x14ac:dyDescent="0.25">
      <c r="A10" s="28"/>
      <c r="E10" s="28"/>
      <c r="AF10" s="27"/>
    </row>
    <row r="11" spans="1:36" s="22" customFormat="1" x14ac:dyDescent="0.25">
      <c r="A11" s="21" t="s">
        <v>32</v>
      </c>
      <c r="B11" s="21"/>
      <c r="C11" s="33" t="s">
        <v>59</v>
      </c>
      <c r="D11" s="24"/>
      <c r="E11" s="21" t="s">
        <v>40</v>
      </c>
      <c r="F11" s="21"/>
      <c r="G11" s="1"/>
      <c r="H11" s="24"/>
      <c r="I11" s="21" t="s">
        <v>33</v>
      </c>
      <c r="J11" s="21"/>
      <c r="K11" s="1"/>
      <c r="L11" s="24"/>
      <c r="M11" s="21" t="s">
        <v>35</v>
      </c>
      <c r="N11" s="21"/>
      <c r="O11" s="1"/>
      <c r="P11" s="27"/>
      <c r="Q11" s="21" t="s">
        <v>62</v>
      </c>
      <c r="R11" s="21"/>
      <c r="S11" s="33" t="s">
        <v>59</v>
      </c>
      <c r="T11" s="27"/>
      <c r="U11" s="23" t="s">
        <v>52</v>
      </c>
      <c r="V11" s="21"/>
      <c r="W11" s="33" t="s">
        <v>59</v>
      </c>
      <c r="X11" s="27"/>
      <c r="Y11" s="23" t="s">
        <v>66</v>
      </c>
      <c r="Z11" s="21"/>
      <c r="AA11" s="33" t="s">
        <v>59</v>
      </c>
      <c r="AB11" s="27"/>
      <c r="AC11" s="23" t="s">
        <v>76</v>
      </c>
      <c r="AD11" s="21"/>
      <c r="AE11" s="33" t="s">
        <v>59</v>
      </c>
      <c r="AF11" s="27"/>
      <c r="AG11" s="23" t="s">
        <v>85</v>
      </c>
      <c r="AH11" s="21"/>
      <c r="AI11" s="21"/>
      <c r="AJ11" s="27"/>
    </row>
    <row r="12" spans="1:36" x14ac:dyDescent="0.25">
      <c r="A12" s="19" t="s">
        <v>0</v>
      </c>
      <c r="B12" s="2" t="s">
        <v>1</v>
      </c>
      <c r="C12" s="2" t="s">
        <v>2</v>
      </c>
      <c r="D12" s="25"/>
      <c r="E12" s="19" t="s">
        <v>0</v>
      </c>
      <c r="F12" s="2" t="s">
        <v>1</v>
      </c>
      <c r="G12" s="2" t="s">
        <v>2</v>
      </c>
      <c r="I12" s="19" t="s">
        <v>0</v>
      </c>
      <c r="J12" s="2" t="s">
        <v>1</v>
      </c>
      <c r="K12" s="2" t="s">
        <v>2</v>
      </c>
      <c r="L12" s="25"/>
      <c r="M12" s="19" t="s">
        <v>0</v>
      </c>
      <c r="N12" s="2" t="s">
        <v>1</v>
      </c>
      <c r="O12" s="2" t="s">
        <v>2</v>
      </c>
      <c r="Q12" s="19" t="s">
        <v>0</v>
      </c>
      <c r="R12" s="2" t="s">
        <v>1</v>
      </c>
      <c r="S12" s="2" t="s">
        <v>2</v>
      </c>
      <c r="U12" s="19" t="s">
        <v>0</v>
      </c>
      <c r="V12" s="2" t="s">
        <v>1</v>
      </c>
      <c r="W12" s="2" t="s">
        <v>2</v>
      </c>
      <c r="X12" s="26"/>
      <c r="Y12" s="19" t="s">
        <v>0</v>
      </c>
      <c r="Z12" s="2" t="s">
        <v>1</v>
      </c>
      <c r="AA12" s="2" t="s">
        <v>2</v>
      </c>
      <c r="AB12" s="26"/>
      <c r="AC12" s="19" t="s">
        <v>0</v>
      </c>
      <c r="AD12" s="2" t="s">
        <v>1</v>
      </c>
      <c r="AE12" s="2" t="s">
        <v>2</v>
      </c>
      <c r="AF12" s="27"/>
      <c r="AG12" s="19" t="s">
        <v>0</v>
      </c>
      <c r="AH12" s="2" t="s">
        <v>1</v>
      </c>
      <c r="AI12" s="2" t="s">
        <v>2</v>
      </c>
    </row>
    <row r="13" spans="1:36" x14ac:dyDescent="0.25">
      <c r="A13" s="3"/>
      <c r="B13" s="3"/>
      <c r="C13" s="4">
        <v>62</v>
      </c>
      <c r="E13" s="3"/>
      <c r="F13" s="3"/>
      <c r="G13" s="4">
        <v>44</v>
      </c>
      <c r="I13" s="3"/>
      <c r="J13" s="3"/>
      <c r="K13" s="4">
        <v>77</v>
      </c>
      <c r="M13" s="3"/>
      <c r="N13" s="3"/>
      <c r="O13" s="4">
        <v>36</v>
      </c>
      <c r="Q13" s="3"/>
      <c r="R13" s="3"/>
      <c r="S13" s="4">
        <v>51</v>
      </c>
      <c r="U13" s="3"/>
      <c r="V13" s="3"/>
      <c r="W13" s="4">
        <v>107</v>
      </c>
      <c r="X13" s="26"/>
      <c r="Y13" s="3"/>
      <c r="Z13" s="3"/>
      <c r="AA13" s="4">
        <v>44</v>
      </c>
      <c r="AB13" s="26"/>
      <c r="AC13" s="3"/>
      <c r="AD13" s="3"/>
      <c r="AE13" s="4">
        <v>13</v>
      </c>
      <c r="AF13" s="27"/>
      <c r="AG13" s="3"/>
      <c r="AH13" s="3"/>
      <c r="AI13" s="4">
        <v>136</v>
      </c>
    </row>
    <row r="14" spans="1:36" x14ac:dyDescent="0.25">
      <c r="A14" s="20">
        <v>41</v>
      </c>
      <c r="C14" s="4">
        <f>C13-A14+B14</f>
        <v>21</v>
      </c>
      <c r="E14" s="20">
        <v>29</v>
      </c>
      <c r="F14" s="4">
        <v>14</v>
      </c>
      <c r="G14" s="4">
        <f t="shared" ref="G14:G15" si="12">G13-E14+F14</f>
        <v>29</v>
      </c>
      <c r="I14" s="20">
        <v>32</v>
      </c>
      <c r="K14" s="4">
        <f>K13-I14+J14</f>
        <v>45</v>
      </c>
      <c r="M14" s="20">
        <v>13</v>
      </c>
      <c r="N14" s="4">
        <v>12</v>
      </c>
      <c r="O14" s="4">
        <f t="shared" ref="O14:O15" si="13">O13-M14+N14</f>
        <v>35</v>
      </c>
      <c r="Q14" s="20">
        <v>18</v>
      </c>
      <c r="R14" s="4">
        <v>6</v>
      </c>
      <c r="S14" s="4">
        <f>S13-Q14+R14</f>
        <v>39</v>
      </c>
      <c r="U14" s="20">
        <v>8</v>
      </c>
      <c r="W14" s="4">
        <f>W13-U14+V14</f>
        <v>99</v>
      </c>
      <c r="X14" s="26"/>
      <c r="Y14" s="20">
        <v>9</v>
      </c>
      <c r="AA14" s="4">
        <f>AA13-Y14+Z14</f>
        <v>35</v>
      </c>
      <c r="AB14" s="26"/>
      <c r="AC14" s="20"/>
      <c r="AE14" s="4">
        <f>AE13-AC14+AD14</f>
        <v>13</v>
      </c>
      <c r="AF14" s="27"/>
      <c r="AG14" s="20">
        <v>58</v>
      </c>
      <c r="AI14" s="4">
        <f>AI13-AG14+AH14</f>
        <v>78</v>
      </c>
    </row>
    <row r="15" spans="1:36" x14ac:dyDescent="0.25">
      <c r="A15" s="20">
        <v>14</v>
      </c>
      <c r="C15" s="4">
        <f t="shared" ref="C15" si="14">C14-A15+B15</f>
        <v>7</v>
      </c>
      <c r="F15" s="4">
        <v>11</v>
      </c>
      <c r="G15" s="4">
        <f t="shared" si="12"/>
        <v>40</v>
      </c>
      <c r="I15" s="20">
        <v>52</v>
      </c>
      <c r="K15" s="4">
        <f t="shared" ref="K15" si="15">K14-I15+J15</f>
        <v>-7</v>
      </c>
      <c r="M15" s="20">
        <v>6</v>
      </c>
      <c r="N15" s="4">
        <v>7</v>
      </c>
      <c r="O15" s="4">
        <f t="shared" si="13"/>
        <v>36</v>
      </c>
      <c r="Q15" s="4">
        <v>48</v>
      </c>
      <c r="R15" s="4">
        <v>41</v>
      </c>
      <c r="S15" s="4">
        <f t="shared" ref="S15:S19" si="16">S14-Q15+R15</f>
        <v>32</v>
      </c>
      <c r="U15" s="4">
        <v>16</v>
      </c>
      <c r="W15" s="4">
        <f t="shared" ref="W15:W19" si="17">W14-U15+V15</f>
        <v>83</v>
      </c>
      <c r="X15" s="26"/>
      <c r="Y15" s="20">
        <v>44</v>
      </c>
      <c r="AA15" s="4">
        <f t="shared" ref="AA15:AA19" si="18">AA14-Y15+Z15</f>
        <v>-9</v>
      </c>
      <c r="AB15" s="26"/>
      <c r="AE15" s="4">
        <f t="shared" ref="AE15:AE19" si="19">AE14-AC15+AD15</f>
        <v>13</v>
      </c>
      <c r="AF15" s="27"/>
      <c r="AI15" s="4">
        <f t="shared" ref="AI15:AI19" si="20">AI14-AG15+AH15</f>
        <v>78</v>
      </c>
    </row>
    <row r="16" spans="1:36" x14ac:dyDescent="0.25">
      <c r="A16" s="20">
        <v>19</v>
      </c>
      <c r="C16" s="4">
        <f t="shared" ref="C16:C19" si="21">C15-A16+B16</f>
        <v>-12</v>
      </c>
      <c r="G16" s="4">
        <f t="shared" ref="G16:G19" si="22">G15-E16+F16</f>
        <v>40</v>
      </c>
      <c r="I16" s="20"/>
      <c r="J16" s="4">
        <v>23</v>
      </c>
      <c r="K16" s="4">
        <f t="shared" ref="K16:K19" si="23">K15-I16+J16</f>
        <v>16</v>
      </c>
      <c r="M16" s="20"/>
      <c r="O16" s="4">
        <f t="shared" ref="O16:O19" si="24">O15-M16+N16</f>
        <v>36</v>
      </c>
      <c r="Q16" s="4">
        <v>37</v>
      </c>
      <c r="S16" s="4">
        <f t="shared" si="16"/>
        <v>-5</v>
      </c>
      <c r="U16" s="4">
        <v>21</v>
      </c>
      <c r="W16" s="4">
        <f t="shared" si="17"/>
        <v>62</v>
      </c>
      <c r="X16" s="26"/>
      <c r="AA16" s="4">
        <f t="shared" si="18"/>
        <v>-9</v>
      </c>
      <c r="AB16" s="26"/>
      <c r="AE16" s="4">
        <f t="shared" si="19"/>
        <v>13</v>
      </c>
      <c r="AF16" s="27"/>
      <c r="AI16" s="4">
        <f t="shared" si="20"/>
        <v>78</v>
      </c>
    </row>
    <row r="17" spans="1:36" x14ac:dyDescent="0.25">
      <c r="C17" s="4">
        <f t="shared" si="21"/>
        <v>-12</v>
      </c>
      <c r="G17" s="4">
        <f t="shared" si="22"/>
        <v>40</v>
      </c>
      <c r="I17" s="20"/>
      <c r="K17" s="4">
        <f t="shared" si="23"/>
        <v>16</v>
      </c>
      <c r="M17" s="20"/>
      <c r="O17" s="4">
        <f t="shared" si="24"/>
        <v>36</v>
      </c>
      <c r="S17" s="4">
        <f t="shared" si="16"/>
        <v>-5</v>
      </c>
      <c r="U17" s="4">
        <v>34</v>
      </c>
      <c r="W17" s="4">
        <f t="shared" si="17"/>
        <v>28</v>
      </c>
      <c r="X17" s="26"/>
      <c r="AA17" s="4">
        <f t="shared" si="18"/>
        <v>-9</v>
      </c>
      <c r="AB17" s="26"/>
      <c r="AE17" s="4">
        <f t="shared" si="19"/>
        <v>13</v>
      </c>
      <c r="AF17" s="27"/>
      <c r="AI17" s="4">
        <f t="shared" si="20"/>
        <v>78</v>
      </c>
    </row>
    <row r="18" spans="1:36" x14ac:dyDescent="0.25">
      <c r="C18" s="4">
        <f t="shared" si="21"/>
        <v>-12</v>
      </c>
      <c r="G18" s="4">
        <f t="shared" si="22"/>
        <v>40</v>
      </c>
      <c r="I18" s="20"/>
      <c r="K18" s="4">
        <f t="shared" si="23"/>
        <v>16</v>
      </c>
      <c r="M18" s="20"/>
      <c r="O18" s="4">
        <f t="shared" si="24"/>
        <v>36</v>
      </c>
      <c r="S18" s="4">
        <f t="shared" si="16"/>
        <v>-5</v>
      </c>
      <c r="U18" s="4">
        <v>26</v>
      </c>
      <c r="W18" s="4">
        <f t="shared" si="17"/>
        <v>2</v>
      </c>
      <c r="X18" s="26"/>
      <c r="AA18" s="4">
        <f t="shared" si="18"/>
        <v>-9</v>
      </c>
      <c r="AB18" s="26"/>
      <c r="AE18" s="4">
        <f t="shared" si="19"/>
        <v>13</v>
      </c>
      <c r="AF18" s="27"/>
      <c r="AI18" s="4">
        <f t="shared" si="20"/>
        <v>78</v>
      </c>
    </row>
    <row r="19" spans="1:36" x14ac:dyDescent="0.25">
      <c r="C19" s="4">
        <f t="shared" si="21"/>
        <v>-12</v>
      </c>
      <c r="G19" s="4">
        <f t="shared" si="22"/>
        <v>40</v>
      </c>
      <c r="I19" s="20"/>
      <c r="K19" s="4">
        <f t="shared" si="23"/>
        <v>16</v>
      </c>
      <c r="M19" s="20"/>
      <c r="O19" s="4">
        <f t="shared" si="24"/>
        <v>36</v>
      </c>
      <c r="S19" s="4">
        <f t="shared" si="16"/>
        <v>-5</v>
      </c>
      <c r="U19" s="4">
        <v>5</v>
      </c>
      <c r="W19" s="4">
        <f t="shared" si="17"/>
        <v>-3</v>
      </c>
      <c r="X19" s="26"/>
      <c r="AA19" s="4">
        <f t="shared" si="18"/>
        <v>-9</v>
      </c>
      <c r="AB19" s="26"/>
      <c r="AE19" s="4">
        <f t="shared" si="19"/>
        <v>13</v>
      </c>
      <c r="AF19" s="27"/>
      <c r="AI19" s="4">
        <f t="shared" si="20"/>
        <v>78</v>
      </c>
    </row>
    <row r="20" spans="1:36" s="26" customFormat="1" x14ac:dyDescent="0.25">
      <c r="A20" s="28"/>
      <c r="E20" s="28"/>
      <c r="AF20" s="27"/>
    </row>
    <row r="21" spans="1:36" s="22" customFormat="1" x14ac:dyDescent="0.25">
      <c r="A21" s="21" t="s">
        <v>36</v>
      </c>
      <c r="B21" s="21"/>
      <c r="C21" s="33" t="s">
        <v>59</v>
      </c>
      <c r="D21" s="24"/>
      <c r="E21" s="21" t="s">
        <v>44</v>
      </c>
      <c r="F21" s="21"/>
      <c r="G21" s="33" t="s">
        <v>59</v>
      </c>
      <c r="H21" s="27"/>
      <c r="I21" s="21" t="s">
        <v>38</v>
      </c>
      <c r="J21" s="21"/>
      <c r="K21" s="33" t="s">
        <v>59</v>
      </c>
      <c r="L21" s="27"/>
      <c r="M21" s="21" t="s">
        <v>39</v>
      </c>
      <c r="N21" s="21"/>
      <c r="O21" s="33" t="s">
        <v>59</v>
      </c>
      <c r="P21" s="27"/>
      <c r="Q21" s="21" t="s">
        <v>63</v>
      </c>
      <c r="R21" s="21"/>
      <c r="S21" s="1"/>
      <c r="T21" s="27"/>
      <c r="U21" s="23" t="s">
        <v>53</v>
      </c>
      <c r="V21" s="21"/>
      <c r="W21" s="33" t="s">
        <v>59</v>
      </c>
      <c r="X21" s="27"/>
      <c r="Y21" s="23" t="s">
        <v>66</v>
      </c>
      <c r="Z21" s="21"/>
      <c r="AA21" s="38" t="s">
        <v>92</v>
      </c>
      <c r="AB21" s="27"/>
      <c r="AC21" s="23" t="s">
        <v>76</v>
      </c>
      <c r="AD21" s="21"/>
      <c r="AE21" s="33" t="s">
        <v>59</v>
      </c>
      <c r="AF21" s="27"/>
      <c r="AG21" s="21" t="s">
        <v>89</v>
      </c>
      <c r="AJ21" s="27"/>
    </row>
    <row r="22" spans="1:36" x14ac:dyDescent="0.25">
      <c r="A22" s="19" t="s">
        <v>0</v>
      </c>
      <c r="B22" s="2" t="s">
        <v>1</v>
      </c>
      <c r="C22" s="2" t="s">
        <v>2</v>
      </c>
      <c r="D22" s="25"/>
      <c r="E22" s="19" t="s">
        <v>0</v>
      </c>
      <c r="F22" s="2" t="s">
        <v>1</v>
      </c>
      <c r="G22" s="2" t="s">
        <v>2</v>
      </c>
      <c r="I22" s="19" t="s">
        <v>0</v>
      </c>
      <c r="J22" s="2" t="s">
        <v>1</v>
      </c>
      <c r="K22" s="2" t="s">
        <v>2</v>
      </c>
      <c r="M22" s="19" t="s">
        <v>0</v>
      </c>
      <c r="N22" s="2" t="s">
        <v>1</v>
      </c>
      <c r="O22" s="2" t="s">
        <v>2</v>
      </c>
      <c r="Q22" s="19" t="s">
        <v>0</v>
      </c>
      <c r="R22" s="2" t="s">
        <v>1</v>
      </c>
      <c r="S22" s="2" t="s">
        <v>2</v>
      </c>
      <c r="U22" s="19" t="s">
        <v>0</v>
      </c>
      <c r="V22" s="2" t="s">
        <v>1</v>
      </c>
      <c r="W22" s="2" t="s">
        <v>2</v>
      </c>
      <c r="X22" s="26"/>
      <c r="Y22" s="19" t="s">
        <v>0</v>
      </c>
      <c r="Z22" s="2" t="s">
        <v>1</v>
      </c>
      <c r="AA22" s="2" t="s">
        <v>2</v>
      </c>
      <c r="AB22" s="26"/>
      <c r="AC22" s="19" t="s">
        <v>0</v>
      </c>
      <c r="AD22" s="2" t="s">
        <v>1</v>
      </c>
      <c r="AE22" s="2" t="s">
        <v>2</v>
      </c>
      <c r="AF22" s="27"/>
      <c r="AG22" s="19" t="s">
        <v>0</v>
      </c>
      <c r="AH22" s="2" t="s">
        <v>1</v>
      </c>
      <c r="AI22" s="2" t="s">
        <v>2</v>
      </c>
    </row>
    <row r="23" spans="1:36" x14ac:dyDescent="0.25">
      <c r="A23" s="3"/>
      <c r="B23" s="3"/>
      <c r="C23" s="4">
        <v>3</v>
      </c>
      <c r="E23" s="3"/>
      <c r="F23" s="3"/>
      <c r="G23" s="4">
        <v>3</v>
      </c>
      <c r="I23" s="3"/>
      <c r="J23" s="3"/>
      <c r="K23" s="4">
        <v>5</v>
      </c>
      <c r="M23" s="3"/>
      <c r="N23" s="3"/>
      <c r="O23" s="4">
        <v>5</v>
      </c>
      <c r="Q23" s="3"/>
      <c r="R23" s="3"/>
      <c r="S23" s="4">
        <v>39</v>
      </c>
      <c r="U23" s="3"/>
      <c r="V23" s="3"/>
      <c r="W23" s="4">
        <v>61</v>
      </c>
      <c r="X23" s="26"/>
      <c r="Y23" s="3"/>
      <c r="Z23" s="3"/>
      <c r="AA23" s="4">
        <v>44</v>
      </c>
      <c r="AB23" s="26"/>
      <c r="AC23" s="3"/>
      <c r="AD23" s="3"/>
      <c r="AE23" s="4">
        <v>13</v>
      </c>
      <c r="AF23" s="27"/>
      <c r="AG23" s="3"/>
      <c r="AH23" s="3"/>
      <c r="AI23" s="4">
        <v>45</v>
      </c>
    </row>
    <row r="24" spans="1:36" x14ac:dyDescent="0.25">
      <c r="A24" s="20">
        <v>8</v>
      </c>
      <c r="C24" s="4">
        <f>C23-A24+B24</f>
        <v>-5</v>
      </c>
      <c r="E24" s="20">
        <v>5</v>
      </c>
      <c r="G24" s="4">
        <f>G23-E24+F24</f>
        <v>-2</v>
      </c>
      <c r="I24" s="4">
        <v>6</v>
      </c>
      <c r="K24" s="4">
        <f t="shared" ref="K24:K26" si="25">K23-I24+J24</f>
        <v>-1</v>
      </c>
      <c r="M24" s="20">
        <v>5</v>
      </c>
      <c r="O24" s="4">
        <f>O23-M24+N24</f>
        <v>0</v>
      </c>
      <c r="Q24" s="20">
        <v>10</v>
      </c>
      <c r="R24" s="4">
        <v>12</v>
      </c>
      <c r="S24" s="34">
        <v>39</v>
      </c>
      <c r="U24" s="20">
        <v>14</v>
      </c>
      <c r="W24" s="4">
        <f>W23-U24+V24</f>
        <v>47</v>
      </c>
      <c r="X24" s="26"/>
      <c r="Y24" s="20">
        <v>6</v>
      </c>
      <c r="AA24" s="4">
        <f>AA23-Y24+Z24</f>
        <v>38</v>
      </c>
      <c r="AB24" s="26"/>
      <c r="AC24" s="20"/>
      <c r="AE24" s="4">
        <f>AE23-AC24+AD24</f>
        <v>13</v>
      </c>
      <c r="AF24" s="27"/>
      <c r="AG24" s="20"/>
      <c r="AI24" s="4">
        <f>AI23-AG24+AH24</f>
        <v>45</v>
      </c>
    </row>
    <row r="25" spans="1:36" x14ac:dyDescent="0.25">
      <c r="C25" s="4">
        <f>C24-A25+B25</f>
        <v>-5</v>
      </c>
      <c r="G25" s="4">
        <f>G24-E25+F25</f>
        <v>-2</v>
      </c>
      <c r="K25" s="4">
        <f t="shared" si="25"/>
        <v>-1</v>
      </c>
      <c r="M25" s="20"/>
      <c r="O25" s="4">
        <f>O24-M25+N25</f>
        <v>0</v>
      </c>
      <c r="Q25" s="4">
        <v>31</v>
      </c>
      <c r="R25" s="4">
        <v>18</v>
      </c>
      <c r="S25" s="4">
        <f t="shared" ref="S25:S26" si="26">S24-Q25+R25</f>
        <v>26</v>
      </c>
      <c r="U25" s="4">
        <v>15</v>
      </c>
      <c r="W25" s="4">
        <f t="shared" ref="W25:W26" si="27">W24-U25+V25</f>
        <v>32</v>
      </c>
      <c r="X25" s="26"/>
      <c r="Y25" s="4">
        <v>31</v>
      </c>
      <c r="AA25" s="4">
        <f t="shared" ref="AA25:AA26" si="28">AA24-Y25+Z25</f>
        <v>7</v>
      </c>
      <c r="AB25" s="26"/>
      <c r="AE25" s="4">
        <f t="shared" ref="AE25:AE26" si="29">AE24-AC25+AD25</f>
        <v>13</v>
      </c>
      <c r="AF25" s="27"/>
      <c r="AI25" s="4">
        <f t="shared" ref="AI25" si="30">AI24-AG25+AH25</f>
        <v>45</v>
      </c>
    </row>
    <row r="26" spans="1:36" x14ac:dyDescent="0.25">
      <c r="A26" s="4"/>
      <c r="C26" s="4">
        <f>C25-A26+B26</f>
        <v>-5</v>
      </c>
      <c r="G26" s="4">
        <f>G25-E26+F26</f>
        <v>-2</v>
      </c>
      <c r="K26" s="4">
        <f t="shared" si="25"/>
        <v>-1</v>
      </c>
      <c r="O26" s="4">
        <f>O25-M26+N26</f>
        <v>0</v>
      </c>
      <c r="Q26" s="4">
        <v>3</v>
      </c>
      <c r="R26" s="4">
        <v>11</v>
      </c>
      <c r="S26" s="4">
        <f t="shared" si="26"/>
        <v>34</v>
      </c>
      <c r="U26" s="4">
        <v>35</v>
      </c>
      <c r="W26" s="4">
        <f t="shared" si="27"/>
        <v>-3</v>
      </c>
      <c r="X26" s="26"/>
      <c r="AA26" s="4">
        <f t="shared" si="28"/>
        <v>7</v>
      </c>
      <c r="AB26" s="26"/>
      <c r="AE26" s="4">
        <f t="shared" si="29"/>
        <v>13</v>
      </c>
      <c r="AF26" s="27"/>
    </row>
    <row r="27" spans="1:36" s="26" customFormat="1" x14ac:dyDescent="0.25">
      <c r="A27" s="28"/>
      <c r="E27" s="28"/>
      <c r="AF27" s="27"/>
    </row>
    <row r="28" spans="1:36" x14ac:dyDescent="0.25">
      <c r="A28" s="21" t="s">
        <v>37</v>
      </c>
      <c r="B28" s="21"/>
      <c r="C28" s="33" t="s">
        <v>59</v>
      </c>
      <c r="E28" s="21" t="s">
        <v>42</v>
      </c>
      <c r="F28" s="21"/>
      <c r="G28" s="33" t="s">
        <v>59</v>
      </c>
      <c r="I28" s="21" t="s">
        <v>43</v>
      </c>
      <c r="J28" s="21"/>
      <c r="K28" s="33" t="s">
        <v>59</v>
      </c>
      <c r="M28" s="21" t="s">
        <v>45</v>
      </c>
      <c r="N28" s="21"/>
      <c r="O28" s="33" t="s">
        <v>59</v>
      </c>
      <c r="Q28" s="21" t="s">
        <v>61</v>
      </c>
      <c r="R28" s="21"/>
      <c r="S28" s="1"/>
      <c r="U28" s="23" t="s">
        <v>55</v>
      </c>
      <c r="V28" s="21"/>
      <c r="W28" s="33" t="s">
        <v>59</v>
      </c>
      <c r="X28" s="26"/>
      <c r="Y28" s="23" t="s">
        <v>66</v>
      </c>
      <c r="Z28" s="21"/>
      <c r="AA28" s="38" t="s">
        <v>92</v>
      </c>
      <c r="AB28" s="26"/>
      <c r="AC28" s="23" t="s">
        <v>76</v>
      </c>
      <c r="AD28" s="21"/>
      <c r="AE28" s="33" t="s">
        <v>59</v>
      </c>
      <c r="AF28" s="27"/>
      <c r="AG28" s="21" t="s">
        <v>90</v>
      </c>
      <c r="AH28" s="22"/>
      <c r="AI28" s="22"/>
    </row>
    <row r="29" spans="1:36" x14ac:dyDescent="0.25">
      <c r="A29" s="19" t="s">
        <v>0</v>
      </c>
      <c r="B29" s="2" t="s">
        <v>1</v>
      </c>
      <c r="C29" s="2" t="s">
        <v>2</v>
      </c>
      <c r="E29" s="19" t="s">
        <v>0</v>
      </c>
      <c r="F29" s="2" t="s">
        <v>1</v>
      </c>
      <c r="G29" s="2" t="s">
        <v>2</v>
      </c>
      <c r="I29" s="19" t="s">
        <v>0</v>
      </c>
      <c r="J29" s="2" t="s">
        <v>1</v>
      </c>
      <c r="K29" s="2" t="s">
        <v>2</v>
      </c>
      <c r="M29" s="19" t="s">
        <v>0</v>
      </c>
      <c r="N29" s="2" t="s">
        <v>1</v>
      </c>
      <c r="O29" s="2" t="s">
        <v>2</v>
      </c>
      <c r="Q29" s="19" t="s">
        <v>0</v>
      </c>
      <c r="R29" s="2" t="s">
        <v>1</v>
      </c>
      <c r="S29" s="2" t="s">
        <v>2</v>
      </c>
      <c r="U29" s="19" t="s">
        <v>0</v>
      </c>
      <c r="V29" s="2" t="s">
        <v>1</v>
      </c>
      <c r="W29" s="2" t="s">
        <v>2</v>
      </c>
      <c r="X29" s="26"/>
      <c r="Y29" s="19" t="s">
        <v>0</v>
      </c>
      <c r="Z29" s="2" t="s">
        <v>1</v>
      </c>
      <c r="AA29" s="2" t="s">
        <v>2</v>
      </c>
      <c r="AB29" s="26"/>
      <c r="AC29" s="19" t="s">
        <v>0</v>
      </c>
      <c r="AD29" s="2" t="s">
        <v>1</v>
      </c>
      <c r="AE29" s="2" t="s">
        <v>2</v>
      </c>
      <c r="AF29" s="27"/>
      <c r="AG29" s="19" t="s">
        <v>0</v>
      </c>
      <c r="AH29" s="2" t="s">
        <v>1</v>
      </c>
      <c r="AI29" s="2" t="s">
        <v>2</v>
      </c>
    </row>
    <row r="30" spans="1:36" x14ac:dyDescent="0.25">
      <c r="A30" s="3"/>
      <c r="B30" s="3"/>
      <c r="C30" s="4">
        <v>3</v>
      </c>
      <c r="E30" s="3"/>
      <c r="F30" s="3"/>
      <c r="G30" s="4">
        <v>6</v>
      </c>
      <c r="I30" s="3"/>
      <c r="J30" s="3"/>
      <c r="K30" s="4">
        <v>5</v>
      </c>
      <c r="M30" s="3"/>
      <c r="N30" s="3"/>
      <c r="O30" s="4">
        <v>7</v>
      </c>
      <c r="Q30" s="3"/>
      <c r="R30" s="3"/>
      <c r="S30" s="4">
        <v>33</v>
      </c>
      <c r="U30" s="3"/>
      <c r="V30" s="3"/>
      <c r="W30" s="4">
        <v>19</v>
      </c>
      <c r="X30" s="26"/>
      <c r="Y30" s="3"/>
      <c r="Z30" s="3"/>
      <c r="AA30" s="4">
        <v>44</v>
      </c>
      <c r="AB30" s="26"/>
      <c r="AC30" s="3"/>
      <c r="AD30" s="3"/>
      <c r="AE30" s="4">
        <v>13</v>
      </c>
      <c r="AF30" s="27"/>
      <c r="AG30" s="3"/>
      <c r="AH30" s="3"/>
      <c r="AI30" s="4">
        <v>90</v>
      </c>
    </row>
    <row r="31" spans="1:36" x14ac:dyDescent="0.25">
      <c r="A31" s="20">
        <v>10</v>
      </c>
      <c r="C31" s="4">
        <f>C30-A31+B31</f>
        <v>-7</v>
      </c>
      <c r="E31" s="20">
        <v>8</v>
      </c>
      <c r="G31" s="4">
        <f>G30-E31+F31</f>
        <v>-2</v>
      </c>
      <c r="I31" s="20">
        <v>9</v>
      </c>
      <c r="K31" s="4">
        <f>K30-I31+J31</f>
        <v>-4</v>
      </c>
      <c r="M31" s="20">
        <v>19</v>
      </c>
      <c r="O31" s="4">
        <f>O30-M31+N31</f>
        <v>-12</v>
      </c>
      <c r="Q31" s="20">
        <v>22</v>
      </c>
      <c r="R31" s="4">
        <v>16</v>
      </c>
      <c r="S31" s="4">
        <f>S30-Q31+R31</f>
        <v>27</v>
      </c>
      <c r="U31" s="20">
        <v>12</v>
      </c>
      <c r="W31" s="4">
        <f>W30-U31+V31</f>
        <v>7</v>
      </c>
      <c r="X31" s="26"/>
      <c r="Y31" s="20">
        <v>7</v>
      </c>
      <c r="AA31" s="4">
        <f>AA30-Y31+Z31</f>
        <v>37</v>
      </c>
      <c r="AB31" s="26"/>
      <c r="AC31" s="20"/>
      <c r="AE31" s="4">
        <f>AE30-AC31+AD31</f>
        <v>13</v>
      </c>
      <c r="AF31" s="27"/>
      <c r="AG31" s="20"/>
      <c r="AI31" s="4">
        <f>AI30-AG31+AH31</f>
        <v>90</v>
      </c>
    </row>
    <row r="32" spans="1:36" x14ac:dyDescent="0.25">
      <c r="C32" s="4">
        <f>C31-A32+B32</f>
        <v>-7</v>
      </c>
      <c r="G32" s="4">
        <f>G31-E32+F32</f>
        <v>-2</v>
      </c>
      <c r="I32" s="20"/>
      <c r="K32" s="4">
        <f>K31-I32+J32</f>
        <v>-4</v>
      </c>
      <c r="M32" s="20"/>
      <c r="O32" s="4">
        <f>O31-M32+N32</f>
        <v>-12</v>
      </c>
      <c r="Q32" s="4">
        <v>1</v>
      </c>
      <c r="S32" s="4">
        <f t="shared" ref="S32" si="31">S31-Q32+R32</f>
        <v>26</v>
      </c>
      <c r="U32" s="4">
        <v>10</v>
      </c>
      <c r="W32" s="4">
        <f t="shared" ref="W32" si="32">W31-U32+V32</f>
        <v>-3</v>
      </c>
      <c r="X32" s="26"/>
      <c r="AA32" s="4">
        <f t="shared" ref="AA32" si="33">AA31-Y32+Z32</f>
        <v>37</v>
      </c>
      <c r="AB32" s="26"/>
      <c r="AE32" s="4">
        <f t="shared" ref="AE32" si="34">AE31-AC32+AD32</f>
        <v>13</v>
      </c>
      <c r="AF32" s="27"/>
      <c r="AI32" s="4">
        <f t="shared" ref="AI32" si="35">AI31-AG32+AH32</f>
        <v>90</v>
      </c>
    </row>
    <row r="33" spans="1:32" s="26" customFormat="1" x14ac:dyDescent="0.25">
      <c r="A33" s="28"/>
      <c r="E33" s="28"/>
      <c r="AF33" s="2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Normal="100" workbookViewId="0">
      <pane ySplit="2" topLeftCell="A3" activePane="bottomLeft" state="frozen"/>
      <selection pane="bottomLeft" activeCell="E6" sqref="E6"/>
    </sheetView>
  </sheetViews>
  <sheetFormatPr defaultColWidth="9.125" defaultRowHeight="15.75" x14ac:dyDescent="0.25"/>
  <cols>
    <col min="1" max="1" width="18.75" style="4" bestFit="1" customWidth="1"/>
    <col min="2" max="2" width="5" style="4" bestFit="1" customWidth="1"/>
    <col min="3" max="3" width="8.875" style="4" bestFit="1" customWidth="1"/>
    <col min="4" max="4" width="6.125" style="4" bestFit="1" customWidth="1"/>
    <col min="5" max="5" width="3.875" style="4" bestFit="1" customWidth="1"/>
    <col min="6" max="6" width="5.25" style="4" bestFit="1" customWidth="1"/>
    <col min="7" max="7" width="4.5" style="4" bestFit="1" customWidth="1"/>
    <col min="8" max="8" width="8.375" style="4" bestFit="1" customWidth="1"/>
    <col min="9" max="9" width="9" style="4" bestFit="1" customWidth="1"/>
    <col min="10" max="10" width="5.75" style="4" bestFit="1" customWidth="1"/>
    <col min="11" max="11" width="9.75" style="4" customWidth="1"/>
    <col min="12" max="12" width="6.5" style="4" bestFit="1" customWidth="1"/>
    <col min="13" max="13" width="8.5" style="4" bestFit="1" customWidth="1"/>
    <col min="14" max="14" width="7.625" style="4" customWidth="1"/>
    <col min="15" max="15" width="9.375" style="31" bestFit="1" customWidth="1"/>
    <col min="16" max="16" width="6.125" style="4" bestFit="1" customWidth="1"/>
    <col min="17" max="17" width="3.875" style="4" bestFit="1" customWidth="1"/>
    <col min="18" max="18" width="5.25" style="4" bestFit="1" customWidth="1"/>
    <col min="19" max="19" width="4.5" style="4" bestFit="1" customWidth="1"/>
    <col min="20" max="20" width="8.375" style="4" bestFit="1" customWidth="1"/>
    <col min="21" max="21" width="9" style="4" bestFit="1" customWidth="1"/>
    <col min="22" max="22" width="5.75" style="4" bestFit="1" customWidth="1"/>
    <col min="23" max="23" width="9.625" style="4" customWidth="1"/>
    <col min="24" max="24" width="6.5" style="4" bestFit="1" customWidth="1"/>
    <col min="25" max="25" width="8.5" style="4" bestFit="1" customWidth="1"/>
    <col min="26" max="26" width="7.375" style="4" customWidth="1"/>
    <col min="27" max="16384" width="9.125" style="4"/>
  </cols>
  <sheetData>
    <row r="1" spans="1:26" s="1" customFormat="1" ht="47.25" x14ac:dyDescent="0.25">
      <c r="B1" s="6"/>
      <c r="C1" s="6"/>
      <c r="H1" s="32" t="s">
        <v>30</v>
      </c>
      <c r="I1" s="32" t="s">
        <v>46</v>
      </c>
      <c r="K1" s="32" t="s">
        <v>70</v>
      </c>
      <c r="L1" s="32" t="s">
        <v>91</v>
      </c>
      <c r="M1" s="32" t="s">
        <v>93</v>
      </c>
      <c r="N1" s="32" t="s">
        <v>85</v>
      </c>
      <c r="O1" s="29"/>
      <c r="T1" s="32" t="s">
        <v>30</v>
      </c>
      <c r="U1" s="32" t="s">
        <v>46</v>
      </c>
      <c r="W1" s="32" t="s">
        <v>70</v>
      </c>
      <c r="X1" s="32" t="s">
        <v>91</v>
      </c>
      <c r="Y1" s="32" t="s">
        <v>93</v>
      </c>
      <c r="Z1" s="32" t="s">
        <v>85</v>
      </c>
    </row>
    <row r="2" spans="1:26" s="1" customFormat="1" x14ac:dyDescent="0.25">
      <c r="A2" s="2" t="s">
        <v>11</v>
      </c>
      <c r="B2" s="2" t="s">
        <v>5</v>
      </c>
      <c r="C2" s="2" t="s">
        <v>8</v>
      </c>
      <c r="D2" s="2" t="s">
        <v>9</v>
      </c>
      <c r="E2" s="2" t="s">
        <v>6</v>
      </c>
      <c r="F2" s="2" t="s">
        <v>7</v>
      </c>
      <c r="G2" s="2">
        <v>9</v>
      </c>
      <c r="H2" s="2">
        <v>11</v>
      </c>
      <c r="I2" s="2">
        <v>12</v>
      </c>
      <c r="J2" s="2">
        <v>14</v>
      </c>
      <c r="K2" s="2">
        <v>15</v>
      </c>
      <c r="L2" s="2">
        <v>20</v>
      </c>
      <c r="M2" s="2">
        <v>24</v>
      </c>
      <c r="N2" s="2">
        <v>26</v>
      </c>
      <c r="O2" s="30" t="s">
        <v>10</v>
      </c>
      <c r="P2" s="2" t="s">
        <v>9</v>
      </c>
      <c r="Q2" s="2" t="s">
        <v>6</v>
      </c>
      <c r="R2" s="2" t="s">
        <v>7</v>
      </c>
      <c r="S2" s="2">
        <v>9</v>
      </c>
      <c r="T2" s="2">
        <v>11</v>
      </c>
      <c r="U2" s="2">
        <v>12</v>
      </c>
      <c r="V2" s="2">
        <v>14</v>
      </c>
      <c r="W2" s="2">
        <v>15</v>
      </c>
      <c r="X2" s="2">
        <v>20</v>
      </c>
      <c r="Y2" s="2">
        <v>24</v>
      </c>
      <c r="Z2" s="2">
        <v>26</v>
      </c>
    </row>
    <row r="3" spans="1:26" x14ac:dyDescent="0.25">
      <c r="A3" s="39" t="s">
        <v>30</v>
      </c>
      <c r="B3" s="4">
        <v>6</v>
      </c>
      <c r="C3" s="4">
        <v>1</v>
      </c>
      <c r="D3" s="4">
        <v>0</v>
      </c>
      <c r="E3" s="4">
        <f t="shared" ref="E3:E37" ca="1" si="0">RANDBETWEEN(1,20)</f>
        <v>10</v>
      </c>
      <c r="F3" s="4">
        <f t="shared" ref="F3" ca="1" si="1">SUM(B3:E3)</f>
        <v>17</v>
      </c>
      <c r="G3" s="4" t="str">
        <f t="shared" ref="G3:N4" ca="1" si="2">IF($F3&gt;G$2-1,"Yes","No")</f>
        <v>Yes</v>
      </c>
      <c r="H3" s="4" t="str">
        <f t="shared" ca="1" si="2"/>
        <v>Yes</v>
      </c>
      <c r="I3" s="4" t="str">
        <f t="shared" ca="1" si="2"/>
        <v>Yes</v>
      </c>
      <c r="J3" s="4" t="str">
        <f t="shared" ca="1" si="2"/>
        <v>Yes</v>
      </c>
      <c r="K3" s="4" t="str">
        <f t="shared" ca="1" si="2"/>
        <v>Yes</v>
      </c>
      <c r="L3" s="4" t="str">
        <f t="shared" ca="1" si="2"/>
        <v>No</v>
      </c>
      <c r="M3" s="4" t="str">
        <f t="shared" ca="1" si="2"/>
        <v>No</v>
      </c>
      <c r="N3" s="4" t="str">
        <f t="shared" ca="1" si="2"/>
        <v>No</v>
      </c>
      <c r="O3" s="31">
        <v>0</v>
      </c>
      <c r="P3" s="4">
        <v>0</v>
      </c>
      <c r="Q3" s="4">
        <f t="shared" ref="Q3:Q37" ca="1" si="3">RANDBETWEEN(1,20)</f>
        <v>11</v>
      </c>
      <c r="R3" s="4">
        <f t="shared" ref="R3" ca="1" si="4">SUM(B3,O3:Q3)</f>
        <v>17</v>
      </c>
      <c r="S3" s="4" t="str">
        <f t="shared" ref="S3:Z4" ca="1" si="5">IF($R3&gt;S$2-1,"Yes","No")</f>
        <v>Yes</v>
      </c>
      <c r="T3" s="4" t="str">
        <f t="shared" ca="1" si="5"/>
        <v>Yes</v>
      </c>
      <c r="U3" s="4" t="str">
        <f t="shared" ca="1" si="5"/>
        <v>Yes</v>
      </c>
      <c r="V3" s="4" t="str">
        <f t="shared" ca="1" si="5"/>
        <v>Yes</v>
      </c>
      <c r="W3" s="4" t="str">
        <f t="shared" ca="1" si="5"/>
        <v>Yes</v>
      </c>
      <c r="X3" s="4" t="str">
        <f t="shared" ca="1" si="5"/>
        <v>No</v>
      </c>
      <c r="Y3" s="4" t="str">
        <f t="shared" ca="1" si="5"/>
        <v>No</v>
      </c>
      <c r="Z3" s="4" t="str">
        <f t="shared" ca="1" si="5"/>
        <v>No</v>
      </c>
    </row>
    <row r="4" spans="1:26" x14ac:dyDescent="0.25">
      <c r="A4" s="40" t="s">
        <v>80</v>
      </c>
      <c r="B4" s="4">
        <v>13</v>
      </c>
      <c r="C4" s="4">
        <v>1</v>
      </c>
      <c r="D4" s="4">
        <v>0</v>
      </c>
      <c r="E4" s="4">
        <f t="shared" ca="1" si="0"/>
        <v>2</v>
      </c>
      <c r="F4" s="4">
        <f t="shared" ref="F4" ca="1" si="6">SUM(B4:E4)</f>
        <v>16</v>
      </c>
      <c r="G4" s="4" t="str">
        <f t="shared" ca="1" si="2"/>
        <v>Yes</v>
      </c>
      <c r="H4" s="4" t="str">
        <f t="shared" ca="1" si="2"/>
        <v>Yes</v>
      </c>
      <c r="I4" s="4" t="str">
        <f t="shared" ca="1" si="2"/>
        <v>Yes</v>
      </c>
      <c r="J4" s="4" t="str">
        <f t="shared" ca="1" si="2"/>
        <v>Yes</v>
      </c>
      <c r="K4" s="4" t="str">
        <f t="shared" ca="1" si="2"/>
        <v>Yes</v>
      </c>
      <c r="L4" s="4" t="str">
        <f t="shared" ca="1" si="2"/>
        <v>No</v>
      </c>
      <c r="M4" s="4" t="str">
        <f t="shared" ca="1" si="2"/>
        <v>No</v>
      </c>
      <c r="N4" s="4" t="str">
        <f t="shared" ca="1" si="2"/>
        <v>No</v>
      </c>
      <c r="O4" s="36"/>
      <c r="P4" s="4">
        <v>0</v>
      </c>
      <c r="Q4" s="4">
        <f t="shared" ca="1" si="3"/>
        <v>8</v>
      </c>
      <c r="R4" s="4">
        <f t="shared" ref="R4:R5" ca="1" si="7">SUM(B4,O4:Q4)</f>
        <v>21</v>
      </c>
      <c r="S4" s="4" t="str">
        <f t="shared" ca="1" si="5"/>
        <v>Yes</v>
      </c>
      <c r="T4" s="4" t="str">
        <f t="shared" ca="1" si="5"/>
        <v>Yes</v>
      </c>
      <c r="U4" s="4" t="str">
        <f t="shared" ca="1" si="5"/>
        <v>Yes</v>
      </c>
      <c r="V4" s="4" t="str">
        <f t="shared" ca="1" si="5"/>
        <v>Yes</v>
      </c>
      <c r="W4" s="4" t="str">
        <f t="shared" ca="1" si="5"/>
        <v>Yes</v>
      </c>
      <c r="X4" s="4" t="str">
        <f t="shared" ca="1" si="5"/>
        <v>Yes</v>
      </c>
      <c r="Y4" s="4" t="str">
        <f t="shared" ca="1" si="5"/>
        <v>No</v>
      </c>
      <c r="Z4" s="4" t="str">
        <f t="shared" ca="1" si="5"/>
        <v>No</v>
      </c>
    </row>
    <row r="5" spans="1:26" x14ac:dyDescent="0.25">
      <c r="A5" s="40" t="s">
        <v>126</v>
      </c>
      <c r="B5" s="4">
        <v>0</v>
      </c>
      <c r="C5" s="4">
        <v>2</v>
      </c>
      <c r="D5" s="4">
        <v>0</v>
      </c>
      <c r="E5" s="4">
        <f t="shared" ca="1" si="0"/>
        <v>18</v>
      </c>
      <c r="F5" s="4">
        <f t="shared" ref="F5" ca="1" si="8">SUM(B5:E5)</f>
        <v>20</v>
      </c>
      <c r="G5" s="4" t="str">
        <f t="shared" ref="G5:N7" ca="1" si="9">IF($F5&gt;G$2-1,"Yes","No")</f>
        <v>Yes</v>
      </c>
      <c r="H5" s="4" t="str">
        <f t="shared" ca="1" si="9"/>
        <v>Yes</v>
      </c>
      <c r="I5" s="4" t="str">
        <f t="shared" ca="1" si="9"/>
        <v>Yes</v>
      </c>
      <c r="J5" s="4" t="str">
        <f t="shared" ca="1" si="9"/>
        <v>Yes</v>
      </c>
      <c r="K5" s="4" t="str">
        <f t="shared" ca="1" si="9"/>
        <v>Yes</v>
      </c>
      <c r="L5" s="4" t="str">
        <f t="shared" ca="1" si="9"/>
        <v>Yes</v>
      </c>
      <c r="M5" s="4" t="str">
        <f t="shared" ca="1" si="9"/>
        <v>No</v>
      </c>
      <c r="N5" s="4" t="str">
        <f t="shared" ca="1" si="9"/>
        <v>No</v>
      </c>
      <c r="O5" s="31">
        <v>3</v>
      </c>
      <c r="P5" s="4">
        <v>0</v>
      </c>
      <c r="Q5" s="4">
        <f t="shared" ca="1" si="3"/>
        <v>9</v>
      </c>
      <c r="R5" s="4">
        <f t="shared" ca="1" si="7"/>
        <v>12</v>
      </c>
      <c r="S5" s="4" t="str">
        <f t="shared" ref="S5:Z8" ca="1" si="10">IF($R5&gt;S$2-1,"Yes","No")</f>
        <v>Yes</v>
      </c>
      <c r="T5" s="4" t="str">
        <f t="shared" ca="1" si="10"/>
        <v>Yes</v>
      </c>
      <c r="U5" s="4" t="str">
        <f t="shared" ca="1" si="10"/>
        <v>Yes</v>
      </c>
      <c r="V5" s="4" t="str">
        <f t="shared" ca="1" si="10"/>
        <v>No</v>
      </c>
      <c r="W5" s="4" t="str">
        <f t="shared" ca="1" si="10"/>
        <v>No</v>
      </c>
      <c r="X5" s="4" t="str">
        <f t="shared" ca="1" si="10"/>
        <v>No</v>
      </c>
      <c r="Y5" s="4" t="str">
        <f t="shared" ca="1" si="10"/>
        <v>No</v>
      </c>
      <c r="Z5" s="4" t="str">
        <f t="shared" ca="1" si="10"/>
        <v>No</v>
      </c>
    </row>
    <row r="6" spans="1:26" x14ac:dyDescent="0.25">
      <c r="A6" s="4" t="s">
        <v>100</v>
      </c>
      <c r="B6" s="4">
        <v>0</v>
      </c>
      <c r="C6" s="4">
        <v>2</v>
      </c>
      <c r="D6" s="4">
        <v>0</v>
      </c>
      <c r="E6" s="4">
        <f t="shared" ca="1" si="0"/>
        <v>11</v>
      </c>
      <c r="F6" s="4">
        <f t="shared" ref="F6:F37" ca="1" si="11">SUM(B6:E6)</f>
        <v>13</v>
      </c>
      <c r="G6" s="4" t="str">
        <f t="shared" ca="1" si="9"/>
        <v>Yes</v>
      </c>
      <c r="H6" s="4" t="str">
        <f t="shared" ca="1" si="9"/>
        <v>Yes</v>
      </c>
      <c r="I6" s="4" t="str">
        <f t="shared" ca="1" si="9"/>
        <v>Yes</v>
      </c>
      <c r="J6" s="4" t="str">
        <f t="shared" ca="1" si="9"/>
        <v>No</v>
      </c>
      <c r="K6" s="4" t="str">
        <f t="shared" ca="1" si="9"/>
        <v>No</v>
      </c>
      <c r="L6" s="4" t="str">
        <f t="shared" ca="1" si="9"/>
        <v>No</v>
      </c>
      <c r="M6" s="4" t="str">
        <f t="shared" ca="1" si="9"/>
        <v>No</v>
      </c>
      <c r="N6" s="4" t="str">
        <f t="shared" ca="1" si="9"/>
        <v>No</v>
      </c>
      <c r="O6" s="31">
        <v>3</v>
      </c>
      <c r="P6" s="4">
        <v>0</v>
      </c>
      <c r="Q6" s="4">
        <f t="shared" ca="1" si="3"/>
        <v>18</v>
      </c>
      <c r="R6" s="4">
        <f t="shared" ref="R6:R37" ca="1" si="12">SUM(B6,O6:Q6)</f>
        <v>21</v>
      </c>
      <c r="S6" s="4" t="str">
        <f t="shared" ca="1" si="10"/>
        <v>Yes</v>
      </c>
      <c r="T6" s="4" t="str">
        <f t="shared" ca="1" si="10"/>
        <v>Yes</v>
      </c>
      <c r="U6" s="4" t="str">
        <f t="shared" ca="1" si="10"/>
        <v>Yes</v>
      </c>
      <c r="V6" s="4" t="str">
        <f t="shared" ca="1" si="10"/>
        <v>Yes</v>
      </c>
      <c r="W6" s="4" t="str">
        <f t="shared" ca="1" si="10"/>
        <v>Yes</v>
      </c>
      <c r="X6" s="4" t="str">
        <f t="shared" ca="1" si="10"/>
        <v>Yes</v>
      </c>
      <c r="Y6" s="4" t="str">
        <f t="shared" ca="1" si="10"/>
        <v>No</v>
      </c>
      <c r="Z6" s="4" t="str">
        <f t="shared" ca="1" si="10"/>
        <v>No</v>
      </c>
    </row>
    <row r="7" spans="1:26" x14ac:dyDescent="0.25">
      <c r="A7" s="4" t="s">
        <v>101</v>
      </c>
      <c r="B7" s="4">
        <v>0</v>
      </c>
      <c r="C7" s="4">
        <v>2</v>
      </c>
      <c r="D7" s="4">
        <v>0</v>
      </c>
      <c r="E7" s="4">
        <f t="shared" ca="1" si="0"/>
        <v>9</v>
      </c>
      <c r="F7" s="4">
        <f t="shared" ca="1" si="11"/>
        <v>11</v>
      </c>
      <c r="G7" s="4" t="str">
        <f t="shared" ca="1" si="9"/>
        <v>Yes</v>
      </c>
      <c r="H7" s="4" t="str">
        <f t="shared" ca="1" si="9"/>
        <v>Yes</v>
      </c>
      <c r="I7" s="4" t="str">
        <f t="shared" ca="1" si="9"/>
        <v>No</v>
      </c>
      <c r="J7" s="4" t="str">
        <f t="shared" ca="1" si="9"/>
        <v>No</v>
      </c>
      <c r="K7" s="4" t="str">
        <f t="shared" ca="1" si="9"/>
        <v>No</v>
      </c>
      <c r="L7" s="4" t="str">
        <f t="shared" ca="1" si="9"/>
        <v>No</v>
      </c>
      <c r="M7" s="4" t="str">
        <f t="shared" ca="1" si="9"/>
        <v>No</v>
      </c>
      <c r="N7" s="4" t="str">
        <f t="shared" ca="1" si="9"/>
        <v>No</v>
      </c>
      <c r="O7" s="31">
        <v>3</v>
      </c>
      <c r="P7" s="4">
        <v>0</v>
      </c>
      <c r="Q7" s="4">
        <f t="shared" ca="1" si="3"/>
        <v>1</v>
      </c>
      <c r="R7" s="4">
        <f t="shared" ca="1" si="12"/>
        <v>4</v>
      </c>
      <c r="S7" s="4" t="str">
        <f t="shared" ca="1" si="10"/>
        <v>No</v>
      </c>
      <c r="T7" s="4" t="str">
        <f t="shared" ca="1" si="10"/>
        <v>No</v>
      </c>
      <c r="U7" s="4" t="str">
        <f t="shared" ca="1" si="10"/>
        <v>No</v>
      </c>
      <c r="V7" s="4" t="str">
        <f t="shared" ca="1" si="10"/>
        <v>No</v>
      </c>
      <c r="W7" s="4" t="str">
        <f t="shared" ca="1" si="10"/>
        <v>No</v>
      </c>
      <c r="X7" s="4" t="str">
        <f t="shared" ca="1" si="10"/>
        <v>No</v>
      </c>
      <c r="Y7" s="4" t="str">
        <f t="shared" ca="1" si="10"/>
        <v>No</v>
      </c>
      <c r="Z7" s="4" t="str">
        <f t="shared" ca="1" si="10"/>
        <v>No</v>
      </c>
    </row>
    <row r="8" spans="1:26" x14ac:dyDescent="0.25">
      <c r="A8" s="4" t="s">
        <v>102</v>
      </c>
      <c r="B8" s="4">
        <v>0</v>
      </c>
      <c r="C8" s="4">
        <v>2</v>
      </c>
      <c r="D8" s="4">
        <v>0</v>
      </c>
      <c r="E8" s="4">
        <f t="shared" ca="1" si="0"/>
        <v>4</v>
      </c>
      <c r="F8" s="4">
        <f t="shared" ca="1" si="11"/>
        <v>6</v>
      </c>
      <c r="G8" s="4" t="str">
        <f t="shared" ref="G8:N37" ca="1" si="13">IF($F8&gt;G$2-1,"Yes","No")</f>
        <v>No</v>
      </c>
      <c r="H8" s="4" t="str">
        <f t="shared" ca="1" si="13"/>
        <v>No</v>
      </c>
      <c r="I8" s="4" t="str">
        <f t="shared" ca="1" si="13"/>
        <v>No</v>
      </c>
      <c r="J8" s="4" t="str">
        <f t="shared" ca="1" si="13"/>
        <v>No</v>
      </c>
      <c r="K8" s="4" t="str">
        <f t="shared" ca="1" si="13"/>
        <v>No</v>
      </c>
      <c r="L8" s="4" t="str">
        <f t="shared" ca="1" si="13"/>
        <v>No</v>
      </c>
      <c r="M8" s="4" t="str">
        <f t="shared" ca="1" si="13"/>
        <v>No</v>
      </c>
      <c r="N8" s="4" t="str">
        <f t="shared" ca="1" si="13"/>
        <v>No</v>
      </c>
      <c r="O8" s="31">
        <v>3</v>
      </c>
      <c r="P8" s="4">
        <v>0</v>
      </c>
      <c r="Q8" s="4">
        <f t="shared" ca="1" si="3"/>
        <v>13</v>
      </c>
      <c r="R8" s="4">
        <f t="shared" ca="1" si="12"/>
        <v>16</v>
      </c>
      <c r="S8" s="4" t="str">
        <f t="shared" ca="1" si="10"/>
        <v>Yes</v>
      </c>
      <c r="T8" s="4" t="str">
        <f t="shared" ca="1" si="10"/>
        <v>Yes</v>
      </c>
      <c r="U8" s="4" t="str">
        <f t="shared" ca="1" si="10"/>
        <v>Yes</v>
      </c>
      <c r="V8" s="4" t="str">
        <f t="shared" ca="1" si="10"/>
        <v>Yes</v>
      </c>
      <c r="W8" s="4" t="str">
        <f t="shared" ca="1" si="10"/>
        <v>Yes</v>
      </c>
      <c r="X8" s="4" t="str">
        <f t="shared" ca="1" si="10"/>
        <v>No</v>
      </c>
      <c r="Y8" s="4" t="str">
        <f t="shared" ca="1" si="10"/>
        <v>No</v>
      </c>
      <c r="Z8" s="4" t="str">
        <f t="shared" ca="1" si="10"/>
        <v>No</v>
      </c>
    </row>
    <row r="9" spans="1:26" x14ac:dyDescent="0.25">
      <c r="A9" s="4" t="s">
        <v>94</v>
      </c>
      <c r="B9" s="4">
        <v>0</v>
      </c>
      <c r="C9" s="4">
        <v>2</v>
      </c>
      <c r="D9" s="4">
        <v>0</v>
      </c>
      <c r="E9" s="4">
        <f t="shared" ca="1" si="0"/>
        <v>15</v>
      </c>
      <c r="F9" s="4">
        <f t="shared" ca="1" si="11"/>
        <v>17</v>
      </c>
      <c r="G9" s="4" t="str">
        <f t="shared" ca="1" si="13"/>
        <v>Yes</v>
      </c>
      <c r="H9" s="4" t="str">
        <f t="shared" ca="1" si="13"/>
        <v>Yes</v>
      </c>
      <c r="I9" s="4" t="str">
        <f t="shared" ca="1" si="13"/>
        <v>Yes</v>
      </c>
      <c r="J9" s="4" t="str">
        <f t="shared" ca="1" si="13"/>
        <v>Yes</v>
      </c>
      <c r="K9" s="4" t="str">
        <f t="shared" ca="1" si="13"/>
        <v>Yes</v>
      </c>
      <c r="L9" s="4" t="str">
        <f t="shared" ca="1" si="13"/>
        <v>No</v>
      </c>
      <c r="M9" s="4" t="str">
        <f t="shared" ca="1" si="13"/>
        <v>No</v>
      </c>
      <c r="N9" s="4" t="str">
        <f t="shared" ca="1" si="13"/>
        <v>No</v>
      </c>
      <c r="O9" s="31">
        <v>3</v>
      </c>
      <c r="P9" s="4">
        <v>0</v>
      </c>
      <c r="Q9" s="4">
        <f t="shared" ca="1" si="3"/>
        <v>15</v>
      </c>
      <c r="R9" s="4">
        <f t="shared" ca="1" si="12"/>
        <v>18</v>
      </c>
      <c r="S9" s="4" t="str">
        <f t="shared" ref="S9:Z37" ca="1" si="14">IF($R9&gt;S$2-1,"Yes","No")</f>
        <v>Yes</v>
      </c>
      <c r="T9" s="4" t="str">
        <f t="shared" ca="1" si="14"/>
        <v>Yes</v>
      </c>
      <c r="U9" s="4" t="str">
        <f t="shared" ca="1" si="14"/>
        <v>Yes</v>
      </c>
      <c r="V9" s="4" t="str">
        <f t="shared" ca="1" si="14"/>
        <v>Yes</v>
      </c>
      <c r="W9" s="4" t="str">
        <f t="shared" ca="1" si="14"/>
        <v>Yes</v>
      </c>
      <c r="X9" s="4" t="str">
        <f t="shared" ca="1" si="14"/>
        <v>No</v>
      </c>
      <c r="Y9" s="4" t="str">
        <f t="shared" ca="1" si="14"/>
        <v>No</v>
      </c>
      <c r="Z9" s="4" t="str">
        <f t="shared" ca="1" si="14"/>
        <v>No</v>
      </c>
    </row>
    <row r="10" spans="1:26" x14ac:dyDescent="0.25">
      <c r="A10" s="4" t="s">
        <v>103</v>
      </c>
      <c r="B10" s="4">
        <v>0</v>
      </c>
      <c r="C10" s="4">
        <v>2</v>
      </c>
      <c r="D10" s="4">
        <v>0</v>
      </c>
      <c r="E10" s="4">
        <f t="shared" ca="1" si="0"/>
        <v>7</v>
      </c>
      <c r="F10" s="4">
        <f t="shared" ca="1" si="11"/>
        <v>9</v>
      </c>
      <c r="G10" s="4" t="str">
        <f t="shared" ca="1" si="13"/>
        <v>Yes</v>
      </c>
      <c r="H10" s="4" t="str">
        <f t="shared" ca="1" si="13"/>
        <v>No</v>
      </c>
      <c r="I10" s="4" t="str">
        <f t="shared" ca="1" si="13"/>
        <v>No</v>
      </c>
      <c r="J10" s="4" t="str">
        <f t="shared" ca="1" si="13"/>
        <v>No</v>
      </c>
      <c r="K10" s="4" t="str">
        <f t="shared" ca="1" si="13"/>
        <v>No</v>
      </c>
      <c r="L10" s="4" t="str">
        <f t="shared" ca="1" si="13"/>
        <v>No</v>
      </c>
      <c r="M10" s="4" t="str">
        <f t="shared" ca="1" si="13"/>
        <v>No</v>
      </c>
      <c r="N10" s="4" t="str">
        <f t="shared" ca="1" si="13"/>
        <v>No</v>
      </c>
      <c r="O10" s="31">
        <v>3</v>
      </c>
      <c r="P10" s="4">
        <v>0</v>
      </c>
      <c r="Q10" s="4">
        <f t="shared" ca="1" si="3"/>
        <v>13</v>
      </c>
      <c r="R10" s="4">
        <f t="shared" ca="1" si="12"/>
        <v>16</v>
      </c>
      <c r="S10" s="4" t="str">
        <f t="shared" ca="1" si="14"/>
        <v>Yes</v>
      </c>
      <c r="T10" s="4" t="str">
        <f t="shared" ca="1" si="14"/>
        <v>Yes</v>
      </c>
      <c r="U10" s="4" t="str">
        <f t="shared" ca="1" si="14"/>
        <v>Yes</v>
      </c>
      <c r="V10" s="4" t="str">
        <f t="shared" ca="1" si="14"/>
        <v>Yes</v>
      </c>
      <c r="W10" s="4" t="str">
        <f t="shared" ca="1" si="14"/>
        <v>Yes</v>
      </c>
      <c r="X10" s="4" t="str">
        <f t="shared" ca="1" si="14"/>
        <v>No</v>
      </c>
      <c r="Y10" s="4" t="str">
        <f t="shared" ca="1" si="14"/>
        <v>No</v>
      </c>
      <c r="Z10" s="4" t="str">
        <f t="shared" ca="1" si="14"/>
        <v>No</v>
      </c>
    </row>
    <row r="11" spans="1:26" x14ac:dyDescent="0.25">
      <c r="A11" s="4" t="s">
        <v>95</v>
      </c>
      <c r="B11" s="4">
        <v>0</v>
      </c>
      <c r="C11" s="4">
        <v>2</v>
      </c>
      <c r="D11" s="4">
        <v>0</v>
      </c>
      <c r="E11" s="4">
        <f t="shared" ca="1" si="0"/>
        <v>15</v>
      </c>
      <c r="F11" s="4">
        <f t="shared" ca="1" si="11"/>
        <v>17</v>
      </c>
      <c r="G11" s="4" t="str">
        <f t="shared" ca="1" si="13"/>
        <v>Yes</v>
      </c>
      <c r="H11" s="4" t="str">
        <f t="shared" ca="1" si="13"/>
        <v>Yes</v>
      </c>
      <c r="I11" s="4" t="str">
        <f t="shared" ca="1" si="13"/>
        <v>Yes</v>
      </c>
      <c r="J11" s="4" t="str">
        <f t="shared" ca="1" si="13"/>
        <v>Yes</v>
      </c>
      <c r="K11" s="4" t="str">
        <f t="shared" ca="1" si="13"/>
        <v>Yes</v>
      </c>
      <c r="L11" s="4" t="str">
        <f t="shared" ca="1" si="13"/>
        <v>No</v>
      </c>
      <c r="M11" s="4" t="str">
        <f t="shared" ca="1" si="13"/>
        <v>No</v>
      </c>
      <c r="N11" s="4" t="str">
        <f t="shared" ca="1" si="13"/>
        <v>No</v>
      </c>
      <c r="O11" s="31">
        <v>3</v>
      </c>
      <c r="P11" s="4">
        <v>0</v>
      </c>
      <c r="Q11" s="4">
        <f t="shared" ca="1" si="3"/>
        <v>3</v>
      </c>
      <c r="R11" s="4">
        <f t="shared" ca="1" si="12"/>
        <v>6</v>
      </c>
      <c r="S11" s="4" t="str">
        <f t="shared" ca="1" si="14"/>
        <v>No</v>
      </c>
      <c r="T11" s="4" t="str">
        <f t="shared" ca="1" si="14"/>
        <v>No</v>
      </c>
      <c r="U11" s="4" t="str">
        <f t="shared" ca="1" si="14"/>
        <v>No</v>
      </c>
      <c r="V11" s="4" t="str">
        <f t="shared" ca="1" si="14"/>
        <v>No</v>
      </c>
      <c r="W11" s="4" t="str">
        <f t="shared" ca="1" si="14"/>
        <v>No</v>
      </c>
      <c r="X11" s="4" t="str">
        <f t="shared" ca="1" si="14"/>
        <v>No</v>
      </c>
      <c r="Y11" s="4" t="str">
        <f t="shared" ca="1" si="14"/>
        <v>No</v>
      </c>
      <c r="Z11" s="4" t="str">
        <f t="shared" ca="1" si="14"/>
        <v>No</v>
      </c>
    </row>
    <row r="12" spans="1:26" x14ac:dyDescent="0.25">
      <c r="A12" s="4" t="s">
        <v>104</v>
      </c>
      <c r="B12" s="4">
        <v>0</v>
      </c>
      <c r="C12" s="4">
        <v>2</v>
      </c>
      <c r="D12" s="4">
        <v>0</v>
      </c>
      <c r="E12" s="4">
        <f t="shared" ca="1" si="0"/>
        <v>9</v>
      </c>
      <c r="F12" s="4">
        <f t="shared" ca="1" si="11"/>
        <v>11</v>
      </c>
      <c r="G12" s="4" t="str">
        <f t="shared" ca="1" si="13"/>
        <v>Yes</v>
      </c>
      <c r="H12" s="4" t="str">
        <f t="shared" ca="1" si="13"/>
        <v>Yes</v>
      </c>
      <c r="I12" s="4" t="str">
        <f t="shared" ca="1" si="13"/>
        <v>No</v>
      </c>
      <c r="J12" s="4" t="str">
        <f t="shared" ca="1" si="13"/>
        <v>No</v>
      </c>
      <c r="K12" s="4" t="str">
        <f t="shared" ca="1" si="13"/>
        <v>No</v>
      </c>
      <c r="L12" s="4" t="str">
        <f t="shared" ca="1" si="13"/>
        <v>No</v>
      </c>
      <c r="M12" s="4" t="str">
        <f t="shared" ca="1" si="13"/>
        <v>No</v>
      </c>
      <c r="N12" s="4" t="str">
        <f t="shared" ca="1" si="13"/>
        <v>No</v>
      </c>
      <c r="O12" s="31">
        <v>3</v>
      </c>
      <c r="P12" s="4">
        <v>0</v>
      </c>
      <c r="Q12" s="4">
        <f t="shared" ca="1" si="3"/>
        <v>9</v>
      </c>
      <c r="R12" s="4">
        <f t="shared" ca="1" si="12"/>
        <v>12</v>
      </c>
      <c r="S12" s="4" t="str">
        <f t="shared" ca="1" si="14"/>
        <v>Yes</v>
      </c>
      <c r="T12" s="4" t="str">
        <f t="shared" ca="1" si="14"/>
        <v>Yes</v>
      </c>
      <c r="U12" s="4" t="str">
        <f t="shared" ca="1" si="14"/>
        <v>Yes</v>
      </c>
      <c r="V12" s="4" t="str">
        <f t="shared" ca="1" si="14"/>
        <v>No</v>
      </c>
      <c r="W12" s="4" t="str">
        <f t="shared" ca="1" si="14"/>
        <v>No</v>
      </c>
      <c r="X12" s="4" t="str">
        <f t="shared" ca="1" si="14"/>
        <v>No</v>
      </c>
      <c r="Y12" s="4" t="str">
        <f t="shared" ca="1" si="14"/>
        <v>No</v>
      </c>
      <c r="Z12" s="4" t="str">
        <f t="shared" ca="1" si="14"/>
        <v>No</v>
      </c>
    </row>
    <row r="13" spans="1:26" x14ac:dyDescent="0.25">
      <c r="A13" s="4" t="s">
        <v>96</v>
      </c>
      <c r="B13" s="4">
        <v>0</v>
      </c>
      <c r="C13" s="4">
        <v>2</v>
      </c>
      <c r="D13" s="4">
        <v>0</v>
      </c>
      <c r="E13" s="4">
        <f t="shared" ca="1" si="0"/>
        <v>11</v>
      </c>
      <c r="F13" s="4">
        <f t="shared" ca="1" si="11"/>
        <v>13</v>
      </c>
      <c r="G13" s="4" t="str">
        <f t="shared" ca="1" si="13"/>
        <v>Yes</v>
      </c>
      <c r="H13" s="4" t="str">
        <f t="shared" ca="1" si="13"/>
        <v>Yes</v>
      </c>
      <c r="I13" s="4" t="str">
        <f t="shared" ca="1" si="13"/>
        <v>Yes</v>
      </c>
      <c r="J13" s="4" t="str">
        <f t="shared" ca="1" si="13"/>
        <v>No</v>
      </c>
      <c r="K13" s="4" t="str">
        <f t="shared" ca="1" si="13"/>
        <v>No</v>
      </c>
      <c r="L13" s="4" t="str">
        <f t="shared" ca="1" si="13"/>
        <v>No</v>
      </c>
      <c r="M13" s="4" t="str">
        <f t="shared" ca="1" si="13"/>
        <v>No</v>
      </c>
      <c r="N13" s="4" t="str">
        <f t="shared" ca="1" si="13"/>
        <v>No</v>
      </c>
      <c r="O13" s="31">
        <v>3</v>
      </c>
      <c r="P13" s="4">
        <v>0</v>
      </c>
      <c r="Q13" s="4">
        <f t="shared" ca="1" si="3"/>
        <v>9</v>
      </c>
      <c r="R13" s="4">
        <f t="shared" ca="1" si="12"/>
        <v>12</v>
      </c>
      <c r="S13" s="4" t="str">
        <f t="shared" ca="1" si="14"/>
        <v>Yes</v>
      </c>
      <c r="T13" s="4" t="str">
        <f t="shared" ca="1" si="14"/>
        <v>Yes</v>
      </c>
      <c r="U13" s="4" t="str">
        <f t="shared" ca="1" si="14"/>
        <v>Yes</v>
      </c>
      <c r="V13" s="4" t="str">
        <f t="shared" ca="1" si="14"/>
        <v>No</v>
      </c>
      <c r="W13" s="4" t="str">
        <f t="shared" ca="1" si="14"/>
        <v>No</v>
      </c>
      <c r="X13" s="4" t="str">
        <f t="shared" ca="1" si="14"/>
        <v>No</v>
      </c>
      <c r="Y13" s="4" t="str">
        <f t="shared" ca="1" si="14"/>
        <v>No</v>
      </c>
      <c r="Z13" s="4" t="str">
        <f t="shared" ca="1" si="14"/>
        <v>No</v>
      </c>
    </row>
    <row r="14" spans="1:26" x14ac:dyDescent="0.25">
      <c r="A14" s="4" t="s">
        <v>105</v>
      </c>
      <c r="B14" s="4">
        <v>0</v>
      </c>
      <c r="C14" s="4">
        <v>2</v>
      </c>
      <c r="D14" s="4">
        <v>0</v>
      </c>
      <c r="E14" s="4">
        <f t="shared" ca="1" si="0"/>
        <v>7</v>
      </c>
      <c r="F14" s="4">
        <f t="shared" ca="1" si="11"/>
        <v>9</v>
      </c>
      <c r="G14" s="4" t="str">
        <f t="shared" ca="1" si="13"/>
        <v>Yes</v>
      </c>
      <c r="H14" s="4" t="str">
        <f t="shared" ca="1" si="13"/>
        <v>No</v>
      </c>
      <c r="I14" s="4" t="str">
        <f t="shared" ca="1" si="13"/>
        <v>No</v>
      </c>
      <c r="J14" s="4" t="str">
        <f t="shared" ca="1" si="13"/>
        <v>No</v>
      </c>
      <c r="K14" s="4" t="str">
        <f t="shared" ca="1" si="13"/>
        <v>No</v>
      </c>
      <c r="L14" s="4" t="str">
        <f t="shared" ca="1" si="13"/>
        <v>No</v>
      </c>
      <c r="M14" s="4" t="str">
        <f t="shared" ca="1" si="13"/>
        <v>No</v>
      </c>
      <c r="N14" s="4" t="str">
        <f t="shared" ca="1" si="13"/>
        <v>No</v>
      </c>
      <c r="O14" s="31">
        <v>3</v>
      </c>
      <c r="P14" s="4">
        <v>0</v>
      </c>
      <c r="Q14" s="4">
        <f t="shared" ca="1" si="3"/>
        <v>20</v>
      </c>
      <c r="R14" s="4">
        <f t="shared" ca="1" si="12"/>
        <v>23</v>
      </c>
      <c r="S14" s="4" t="str">
        <f t="shared" ca="1" si="14"/>
        <v>Yes</v>
      </c>
      <c r="T14" s="4" t="str">
        <f t="shared" ca="1" si="14"/>
        <v>Yes</v>
      </c>
      <c r="U14" s="4" t="str">
        <f t="shared" ca="1" si="14"/>
        <v>Yes</v>
      </c>
      <c r="V14" s="4" t="str">
        <f t="shared" ca="1" si="14"/>
        <v>Yes</v>
      </c>
      <c r="W14" s="4" t="str">
        <f t="shared" ca="1" si="14"/>
        <v>Yes</v>
      </c>
      <c r="X14" s="4" t="str">
        <f t="shared" ca="1" si="14"/>
        <v>Yes</v>
      </c>
      <c r="Y14" s="4" t="str">
        <f t="shared" ca="1" si="14"/>
        <v>No</v>
      </c>
      <c r="Z14" s="4" t="str">
        <f t="shared" ca="1" si="14"/>
        <v>No</v>
      </c>
    </row>
    <row r="15" spans="1:26" x14ac:dyDescent="0.25">
      <c r="A15" s="4" t="s">
        <v>106</v>
      </c>
      <c r="B15" s="4">
        <v>0</v>
      </c>
      <c r="C15" s="4">
        <v>2</v>
      </c>
      <c r="D15" s="4">
        <v>0</v>
      </c>
      <c r="E15" s="4">
        <f t="shared" ca="1" si="0"/>
        <v>6</v>
      </c>
      <c r="F15" s="4">
        <f t="shared" ca="1" si="11"/>
        <v>8</v>
      </c>
      <c r="G15" s="4" t="str">
        <f t="shared" ca="1" si="13"/>
        <v>No</v>
      </c>
      <c r="H15" s="4" t="str">
        <f t="shared" ca="1" si="13"/>
        <v>No</v>
      </c>
      <c r="I15" s="4" t="str">
        <f t="shared" ca="1" si="13"/>
        <v>No</v>
      </c>
      <c r="J15" s="4" t="str">
        <f t="shared" ca="1" si="13"/>
        <v>No</v>
      </c>
      <c r="K15" s="4" t="str">
        <f t="shared" ca="1" si="13"/>
        <v>No</v>
      </c>
      <c r="L15" s="4" t="str">
        <f t="shared" ca="1" si="13"/>
        <v>No</v>
      </c>
      <c r="M15" s="4" t="str">
        <f t="shared" ca="1" si="13"/>
        <v>No</v>
      </c>
      <c r="N15" s="4" t="str">
        <f t="shared" ca="1" si="13"/>
        <v>No</v>
      </c>
      <c r="O15" s="31">
        <v>3</v>
      </c>
      <c r="P15" s="4">
        <v>0</v>
      </c>
      <c r="Q15" s="4">
        <f t="shared" ca="1" si="3"/>
        <v>20</v>
      </c>
      <c r="R15" s="4">
        <f t="shared" ca="1" si="12"/>
        <v>23</v>
      </c>
      <c r="S15" s="4" t="str">
        <f t="shared" ca="1" si="14"/>
        <v>Yes</v>
      </c>
      <c r="T15" s="4" t="str">
        <f t="shared" ca="1" si="14"/>
        <v>Yes</v>
      </c>
      <c r="U15" s="4" t="str">
        <f t="shared" ca="1" si="14"/>
        <v>Yes</v>
      </c>
      <c r="V15" s="4" t="str">
        <f t="shared" ca="1" si="14"/>
        <v>Yes</v>
      </c>
      <c r="W15" s="4" t="str">
        <f t="shared" ca="1" si="14"/>
        <v>Yes</v>
      </c>
      <c r="X15" s="4" t="str">
        <f t="shared" ca="1" si="14"/>
        <v>Yes</v>
      </c>
      <c r="Y15" s="4" t="str">
        <f t="shared" ca="1" si="14"/>
        <v>No</v>
      </c>
      <c r="Z15" s="4" t="str">
        <f t="shared" ca="1" si="14"/>
        <v>No</v>
      </c>
    </row>
    <row r="16" spans="1:26" x14ac:dyDescent="0.25">
      <c r="A16" s="4" t="s">
        <v>97</v>
      </c>
      <c r="B16" s="4">
        <v>0</v>
      </c>
      <c r="C16" s="4">
        <v>2</v>
      </c>
      <c r="D16" s="4">
        <v>0</v>
      </c>
      <c r="E16" s="4">
        <f t="shared" ca="1" si="0"/>
        <v>8</v>
      </c>
      <c r="F16" s="4">
        <f t="shared" ca="1" si="11"/>
        <v>10</v>
      </c>
      <c r="G16" s="4" t="str">
        <f t="shared" ca="1" si="13"/>
        <v>Yes</v>
      </c>
      <c r="H16" s="4" t="str">
        <f t="shared" ca="1" si="13"/>
        <v>No</v>
      </c>
      <c r="I16" s="4" t="str">
        <f t="shared" ca="1" si="13"/>
        <v>No</v>
      </c>
      <c r="J16" s="4" t="str">
        <f t="shared" ca="1" si="13"/>
        <v>No</v>
      </c>
      <c r="K16" s="4" t="str">
        <f t="shared" ca="1" si="13"/>
        <v>No</v>
      </c>
      <c r="L16" s="4" t="str">
        <f t="shared" ca="1" si="13"/>
        <v>No</v>
      </c>
      <c r="M16" s="4" t="str">
        <f t="shared" ca="1" si="13"/>
        <v>No</v>
      </c>
      <c r="N16" s="4" t="str">
        <f t="shared" ca="1" si="13"/>
        <v>No</v>
      </c>
      <c r="O16" s="31">
        <v>3</v>
      </c>
      <c r="P16" s="4">
        <v>0</v>
      </c>
      <c r="Q16" s="4">
        <f t="shared" ca="1" si="3"/>
        <v>16</v>
      </c>
      <c r="R16" s="4">
        <f t="shared" ca="1" si="12"/>
        <v>19</v>
      </c>
      <c r="S16" s="4" t="str">
        <f t="shared" ca="1" si="14"/>
        <v>Yes</v>
      </c>
      <c r="T16" s="4" t="str">
        <f t="shared" ca="1" si="14"/>
        <v>Yes</v>
      </c>
      <c r="U16" s="4" t="str">
        <f t="shared" ca="1" si="14"/>
        <v>Yes</v>
      </c>
      <c r="V16" s="4" t="str">
        <f t="shared" ca="1" si="14"/>
        <v>Yes</v>
      </c>
      <c r="W16" s="4" t="str">
        <f t="shared" ca="1" si="14"/>
        <v>Yes</v>
      </c>
      <c r="X16" s="4" t="str">
        <f t="shared" ca="1" si="14"/>
        <v>No</v>
      </c>
      <c r="Y16" s="4" t="str">
        <f t="shared" ca="1" si="14"/>
        <v>No</v>
      </c>
      <c r="Z16" s="4" t="str">
        <f t="shared" ca="1" si="14"/>
        <v>No</v>
      </c>
    </row>
    <row r="17" spans="1:26" x14ac:dyDescent="0.25">
      <c r="A17" s="4" t="s">
        <v>107</v>
      </c>
      <c r="B17" s="4">
        <v>0</v>
      </c>
      <c r="C17" s="4">
        <v>2</v>
      </c>
      <c r="D17" s="4">
        <v>0</v>
      </c>
      <c r="E17" s="4">
        <f t="shared" ca="1" si="0"/>
        <v>12</v>
      </c>
      <c r="F17" s="4">
        <f t="shared" ca="1" si="11"/>
        <v>14</v>
      </c>
      <c r="G17" s="4" t="str">
        <f t="shared" ca="1" si="13"/>
        <v>Yes</v>
      </c>
      <c r="H17" s="4" t="str">
        <f t="shared" ca="1" si="13"/>
        <v>Yes</v>
      </c>
      <c r="I17" s="4" t="str">
        <f t="shared" ca="1" si="13"/>
        <v>Yes</v>
      </c>
      <c r="J17" s="4" t="str">
        <f t="shared" ca="1" si="13"/>
        <v>Yes</v>
      </c>
      <c r="K17" s="4" t="str">
        <f t="shared" ca="1" si="13"/>
        <v>No</v>
      </c>
      <c r="L17" s="4" t="str">
        <f t="shared" ca="1" si="13"/>
        <v>No</v>
      </c>
      <c r="M17" s="4" t="str">
        <f t="shared" ca="1" si="13"/>
        <v>No</v>
      </c>
      <c r="N17" s="4" t="str">
        <f t="shared" ca="1" si="13"/>
        <v>No</v>
      </c>
      <c r="O17" s="31">
        <v>3</v>
      </c>
      <c r="P17" s="4">
        <v>0</v>
      </c>
      <c r="Q17" s="4">
        <f t="shared" ca="1" si="3"/>
        <v>12</v>
      </c>
      <c r="R17" s="4">
        <f t="shared" ca="1" si="12"/>
        <v>15</v>
      </c>
      <c r="S17" s="4" t="str">
        <f t="shared" ca="1" si="14"/>
        <v>Yes</v>
      </c>
      <c r="T17" s="4" t="str">
        <f t="shared" ca="1" si="14"/>
        <v>Yes</v>
      </c>
      <c r="U17" s="4" t="str">
        <f t="shared" ca="1" si="14"/>
        <v>Yes</v>
      </c>
      <c r="V17" s="4" t="str">
        <f t="shared" ca="1" si="14"/>
        <v>Yes</v>
      </c>
      <c r="W17" s="4" t="str">
        <f t="shared" ca="1" si="14"/>
        <v>Yes</v>
      </c>
      <c r="X17" s="4" t="str">
        <f t="shared" ca="1" si="14"/>
        <v>No</v>
      </c>
      <c r="Y17" s="4" t="str">
        <f t="shared" ca="1" si="14"/>
        <v>No</v>
      </c>
      <c r="Z17" s="4" t="str">
        <f t="shared" ca="1" si="14"/>
        <v>No</v>
      </c>
    </row>
    <row r="18" spans="1:26" x14ac:dyDescent="0.25">
      <c r="A18" s="4" t="s">
        <v>111</v>
      </c>
      <c r="B18" s="4">
        <v>0</v>
      </c>
      <c r="C18" s="4">
        <v>2</v>
      </c>
      <c r="D18" s="4">
        <v>0</v>
      </c>
      <c r="E18" s="4">
        <f t="shared" ca="1" si="0"/>
        <v>20</v>
      </c>
      <c r="F18" s="4">
        <f t="shared" ca="1" si="11"/>
        <v>22</v>
      </c>
      <c r="G18" s="4" t="str">
        <f t="shared" ca="1" si="13"/>
        <v>Yes</v>
      </c>
      <c r="H18" s="4" t="str">
        <f t="shared" ca="1" si="13"/>
        <v>Yes</v>
      </c>
      <c r="I18" s="4" t="str">
        <f t="shared" ca="1" si="13"/>
        <v>Yes</v>
      </c>
      <c r="J18" s="4" t="str">
        <f t="shared" ca="1" si="13"/>
        <v>Yes</v>
      </c>
      <c r="K18" s="4" t="str">
        <f t="shared" ca="1" si="13"/>
        <v>Yes</v>
      </c>
      <c r="L18" s="4" t="str">
        <f t="shared" ca="1" si="13"/>
        <v>Yes</v>
      </c>
      <c r="M18" s="4" t="str">
        <f t="shared" ca="1" si="13"/>
        <v>No</v>
      </c>
      <c r="N18" s="4" t="str">
        <f t="shared" ca="1" si="13"/>
        <v>No</v>
      </c>
      <c r="O18" s="31">
        <v>3</v>
      </c>
      <c r="P18" s="4">
        <v>0</v>
      </c>
      <c r="Q18" s="4">
        <f t="shared" ca="1" si="3"/>
        <v>17</v>
      </c>
      <c r="R18" s="4">
        <f t="shared" ca="1" si="12"/>
        <v>20</v>
      </c>
      <c r="S18" s="4" t="str">
        <f t="shared" ca="1" si="14"/>
        <v>Yes</v>
      </c>
      <c r="T18" s="4" t="str">
        <f t="shared" ca="1" si="14"/>
        <v>Yes</v>
      </c>
      <c r="U18" s="4" t="str">
        <f t="shared" ca="1" si="14"/>
        <v>Yes</v>
      </c>
      <c r="V18" s="4" t="str">
        <f t="shared" ca="1" si="14"/>
        <v>Yes</v>
      </c>
      <c r="W18" s="4" t="str">
        <f t="shared" ca="1" si="14"/>
        <v>Yes</v>
      </c>
      <c r="X18" s="4" t="str">
        <f t="shared" ca="1" si="14"/>
        <v>Yes</v>
      </c>
      <c r="Y18" s="4" t="str">
        <f t="shared" ca="1" si="14"/>
        <v>No</v>
      </c>
      <c r="Z18" s="4" t="str">
        <f t="shared" ca="1" si="14"/>
        <v>No</v>
      </c>
    </row>
    <row r="19" spans="1:26" x14ac:dyDescent="0.25">
      <c r="A19" s="4" t="s">
        <v>98</v>
      </c>
      <c r="B19" s="4">
        <v>0</v>
      </c>
      <c r="C19" s="4">
        <v>2</v>
      </c>
      <c r="D19" s="4">
        <v>0</v>
      </c>
      <c r="E19" s="4">
        <f t="shared" ca="1" si="0"/>
        <v>17</v>
      </c>
      <c r="F19" s="4">
        <f t="shared" ca="1" si="11"/>
        <v>19</v>
      </c>
      <c r="G19" s="4" t="str">
        <f t="shared" ca="1" si="13"/>
        <v>Yes</v>
      </c>
      <c r="H19" s="4" t="str">
        <f t="shared" ca="1" si="13"/>
        <v>Yes</v>
      </c>
      <c r="I19" s="4" t="str">
        <f t="shared" ca="1" si="13"/>
        <v>Yes</v>
      </c>
      <c r="J19" s="4" t="str">
        <f t="shared" ca="1" si="13"/>
        <v>Yes</v>
      </c>
      <c r="K19" s="4" t="str">
        <f t="shared" ca="1" si="13"/>
        <v>Yes</v>
      </c>
      <c r="L19" s="4" t="str">
        <f t="shared" ca="1" si="13"/>
        <v>No</v>
      </c>
      <c r="M19" s="4" t="str">
        <f t="shared" ca="1" si="13"/>
        <v>No</v>
      </c>
      <c r="N19" s="4" t="str">
        <f t="shared" ca="1" si="13"/>
        <v>No</v>
      </c>
      <c r="O19" s="31">
        <v>3</v>
      </c>
      <c r="P19" s="4">
        <v>0</v>
      </c>
      <c r="Q19" s="4">
        <f t="shared" ca="1" si="3"/>
        <v>6</v>
      </c>
      <c r="R19" s="4">
        <f t="shared" ca="1" si="12"/>
        <v>9</v>
      </c>
      <c r="S19" s="4" t="str">
        <f t="shared" ca="1" si="14"/>
        <v>Yes</v>
      </c>
      <c r="T19" s="4" t="str">
        <f t="shared" ca="1" si="14"/>
        <v>No</v>
      </c>
      <c r="U19" s="4" t="str">
        <f t="shared" ca="1" si="14"/>
        <v>No</v>
      </c>
      <c r="V19" s="4" t="str">
        <f t="shared" ca="1" si="14"/>
        <v>No</v>
      </c>
      <c r="W19" s="4" t="str">
        <f t="shared" ca="1" si="14"/>
        <v>No</v>
      </c>
      <c r="X19" s="4" t="str">
        <f t="shared" ca="1" si="14"/>
        <v>No</v>
      </c>
      <c r="Y19" s="4" t="str">
        <f t="shared" ca="1" si="14"/>
        <v>No</v>
      </c>
      <c r="Z19" s="4" t="str">
        <f t="shared" ca="1" si="14"/>
        <v>No</v>
      </c>
    </row>
    <row r="20" spans="1:26" x14ac:dyDescent="0.25">
      <c r="A20" s="4" t="s">
        <v>108</v>
      </c>
      <c r="B20" s="4">
        <v>0</v>
      </c>
      <c r="C20" s="4">
        <v>2</v>
      </c>
      <c r="D20" s="4">
        <v>0</v>
      </c>
      <c r="E20" s="4">
        <f t="shared" ca="1" si="0"/>
        <v>4</v>
      </c>
      <c r="F20" s="4">
        <f t="shared" ca="1" si="11"/>
        <v>6</v>
      </c>
      <c r="G20" s="4" t="str">
        <f t="shared" ca="1" si="13"/>
        <v>No</v>
      </c>
      <c r="H20" s="4" t="str">
        <f t="shared" ca="1" si="13"/>
        <v>No</v>
      </c>
      <c r="I20" s="4" t="str">
        <f t="shared" ca="1" si="13"/>
        <v>No</v>
      </c>
      <c r="J20" s="4" t="str">
        <f t="shared" ca="1" si="13"/>
        <v>No</v>
      </c>
      <c r="K20" s="4" t="str">
        <f t="shared" ca="1" si="13"/>
        <v>No</v>
      </c>
      <c r="L20" s="4" t="str">
        <f t="shared" ca="1" si="13"/>
        <v>No</v>
      </c>
      <c r="M20" s="4" t="str">
        <f t="shared" ca="1" si="13"/>
        <v>No</v>
      </c>
      <c r="N20" s="4" t="str">
        <f t="shared" ca="1" si="13"/>
        <v>No</v>
      </c>
      <c r="O20" s="31">
        <v>3</v>
      </c>
      <c r="P20" s="4">
        <v>0</v>
      </c>
      <c r="Q20" s="4">
        <f t="shared" ca="1" si="3"/>
        <v>5</v>
      </c>
      <c r="R20" s="4">
        <f t="shared" ca="1" si="12"/>
        <v>8</v>
      </c>
      <c r="S20" s="4" t="str">
        <f t="shared" ca="1" si="14"/>
        <v>No</v>
      </c>
      <c r="T20" s="4" t="str">
        <f t="shared" ca="1" si="14"/>
        <v>No</v>
      </c>
      <c r="U20" s="4" t="str">
        <f t="shared" ca="1" si="14"/>
        <v>No</v>
      </c>
      <c r="V20" s="4" t="str">
        <f t="shared" ca="1" si="14"/>
        <v>No</v>
      </c>
      <c r="W20" s="4" t="str">
        <f t="shared" ca="1" si="14"/>
        <v>No</v>
      </c>
      <c r="X20" s="4" t="str">
        <f t="shared" ca="1" si="14"/>
        <v>No</v>
      </c>
      <c r="Y20" s="4" t="str">
        <f t="shared" ca="1" si="14"/>
        <v>No</v>
      </c>
      <c r="Z20" s="4" t="str">
        <f t="shared" ca="1" si="14"/>
        <v>No</v>
      </c>
    </row>
    <row r="21" spans="1:26" x14ac:dyDescent="0.25">
      <c r="A21" s="4" t="s">
        <v>109</v>
      </c>
      <c r="B21" s="4">
        <v>0</v>
      </c>
      <c r="C21" s="4">
        <v>2</v>
      </c>
      <c r="D21" s="4">
        <v>0</v>
      </c>
      <c r="E21" s="4">
        <f t="shared" ca="1" si="0"/>
        <v>14</v>
      </c>
      <c r="F21" s="4">
        <f t="shared" ca="1" si="11"/>
        <v>16</v>
      </c>
      <c r="G21" s="4" t="str">
        <f t="shared" ca="1" si="13"/>
        <v>Yes</v>
      </c>
      <c r="H21" s="4" t="str">
        <f t="shared" ca="1" si="13"/>
        <v>Yes</v>
      </c>
      <c r="I21" s="4" t="str">
        <f t="shared" ca="1" si="13"/>
        <v>Yes</v>
      </c>
      <c r="J21" s="4" t="str">
        <f t="shared" ca="1" si="13"/>
        <v>Yes</v>
      </c>
      <c r="K21" s="4" t="str">
        <f t="shared" ca="1" si="13"/>
        <v>Yes</v>
      </c>
      <c r="L21" s="4" t="str">
        <f t="shared" ca="1" si="13"/>
        <v>No</v>
      </c>
      <c r="M21" s="4" t="str">
        <f t="shared" ca="1" si="13"/>
        <v>No</v>
      </c>
      <c r="N21" s="4" t="str">
        <f t="shared" ca="1" si="13"/>
        <v>No</v>
      </c>
      <c r="O21" s="31">
        <v>3</v>
      </c>
      <c r="P21" s="4">
        <v>0</v>
      </c>
      <c r="Q21" s="4">
        <f t="shared" ca="1" si="3"/>
        <v>19</v>
      </c>
      <c r="R21" s="4">
        <f t="shared" ca="1" si="12"/>
        <v>22</v>
      </c>
      <c r="S21" s="4" t="str">
        <f t="shared" ca="1" si="14"/>
        <v>Yes</v>
      </c>
      <c r="T21" s="4" t="str">
        <f t="shared" ca="1" si="14"/>
        <v>Yes</v>
      </c>
      <c r="U21" s="4" t="str">
        <f t="shared" ca="1" si="14"/>
        <v>Yes</v>
      </c>
      <c r="V21" s="4" t="str">
        <f t="shared" ca="1" si="14"/>
        <v>Yes</v>
      </c>
      <c r="W21" s="4" t="str">
        <f t="shared" ca="1" si="14"/>
        <v>Yes</v>
      </c>
      <c r="X21" s="4" t="str">
        <f t="shared" ca="1" si="14"/>
        <v>Yes</v>
      </c>
      <c r="Y21" s="4" t="str">
        <f t="shared" ca="1" si="14"/>
        <v>No</v>
      </c>
      <c r="Z21" s="4" t="str">
        <f t="shared" ca="1" si="14"/>
        <v>No</v>
      </c>
    </row>
    <row r="22" spans="1:26" x14ac:dyDescent="0.25">
      <c r="A22" s="4" t="s">
        <v>110</v>
      </c>
      <c r="B22" s="4">
        <v>0</v>
      </c>
      <c r="C22" s="4">
        <v>2</v>
      </c>
      <c r="D22" s="4">
        <v>0</v>
      </c>
      <c r="E22" s="4">
        <f t="shared" ca="1" si="0"/>
        <v>15</v>
      </c>
      <c r="F22" s="4">
        <f t="shared" ca="1" si="11"/>
        <v>17</v>
      </c>
      <c r="G22" s="4" t="str">
        <f t="shared" ca="1" si="13"/>
        <v>Yes</v>
      </c>
      <c r="H22" s="4" t="str">
        <f t="shared" ca="1" si="13"/>
        <v>Yes</v>
      </c>
      <c r="I22" s="4" t="str">
        <f t="shared" ca="1" si="13"/>
        <v>Yes</v>
      </c>
      <c r="J22" s="4" t="str">
        <f t="shared" ca="1" si="13"/>
        <v>Yes</v>
      </c>
      <c r="K22" s="4" t="str">
        <f t="shared" ca="1" si="13"/>
        <v>Yes</v>
      </c>
      <c r="L22" s="4" t="str">
        <f t="shared" ca="1" si="13"/>
        <v>No</v>
      </c>
      <c r="M22" s="4" t="str">
        <f t="shared" ca="1" si="13"/>
        <v>No</v>
      </c>
      <c r="N22" s="4" t="str">
        <f t="shared" ca="1" si="13"/>
        <v>No</v>
      </c>
      <c r="O22" s="31">
        <v>3</v>
      </c>
      <c r="P22" s="4">
        <v>0</v>
      </c>
      <c r="Q22" s="4">
        <f t="shared" ca="1" si="3"/>
        <v>2</v>
      </c>
      <c r="R22" s="4">
        <f t="shared" ca="1" si="12"/>
        <v>5</v>
      </c>
      <c r="S22" s="4" t="str">
        <f t="shared" ca="1" si="14"/>
        <v>No</v>
      </c>
      <c r="T22" s="4" t="str">
        <f t="shared" ca="1" si="14"/>
        <v>No</v>
      </c>
      <c r="U22" s="4" t="str">
        <f t="shared" ca="1" si="14"/>
        <v>No</v>
      </c>
      <c r="V22" s="4" t="str">
        <f t="shared" ca="1" si="14"/>
        <v>No</v>
      </c>
      <c r="W22" s="4" t="str">
        <f t="shared" ca="1" si="14"/>
        <v>No</v>
      </c>
      <c r="X22" s="4" t="str">
        <f t="shared" ca="1" si="14"/>
        <v>No</v>
      </c>
      <c r="Y22" s="4" t="str">
        <f t="shared" ca="1" si="14"/>
        <v>No</v>
      </c>
      <c r="Z22" s="4" t="str">
        <f t="shared" ca="1" si="14"/>
        <v>No</v>
      </c>
    </row>
    <row r="23" spans="1:26" x14ac:dyDescent="0.25">
      <c r="A23" s="4" t="s">
        <v>112</v>
      </c>
      <c r="B23" s="4">
        <v>0</v>
      </c>
      <c r="C23" s="4">
        <v>2</v>
      </c>
      <c r="D23" s="4">
        <v>0</v>
      </c>
      <c r="E23" s="4">
        <f t="shared" ca="1" si="0"/>
        <v>9</v>
      </c>
      <c r="F23" s="4">
        <f t="shared" ca="1" si="11"/>
        <v>11</v>
      </c>
      <c r="G23" s="4" t="str">
        <f t="shared" ca="1" si="13"/>
        <v>Yes</v>
      </c>
      <c r="H23" s="4" t="str">
        <f t="shared" ca="1" si="13"/>
        <v>Yes</v>
      </c>
      <c r="I23" s="4" t="str">
        <f t="shared" ca="1" si="13"/>
        <v>No</v>
      </c>
      <c r="J23" s="4" t="str">
        <f t="shared" ca="1" si="13"/>
        <v>No</v>
      </c>
      <c r="K23" s="4" t="str">
        <f t="shared" ca="1" si="13"/>
        <v>No</v>
      </c>
      <c r="L23" s="4" t="str">
        <f t="shared" ca="1" si="13"/>
        <v>No</v>
      </c>
      <c r="M23" s="4" t="str">
        <f t="shared" ca="1" si="13"/>
        <v>No</v>
      </c>
      <c r="N23" s="4" t="str">
        <f t="shared" ca="1" si="13"/>
        <v>No</v>
      </c>
      <c r="O23" s="31">
        <v>3</v>
      </c>
      <c r="P23" s="4">
        <v>0</v>
      </c>
      <c r="Q23" s="4">
        <f t="shared" ca="1" si="3"/>
        <v>12</v>
      </c>
      <c r="R23" s="4">
        <f t="shared" ca="1" si="12"/>
        <v>15</v>
      </c>
      <c r="S23" s="4" t="str">
        <f t="shared" ca="1" si="14"/>
        <v>Yes</v>
      </c>
      <c r="T23" s="4" t="str">
        <f t="shared" ca="1" si="14"/>
        <v>Yes</v>
      </c>
      <c r="U23" s="4" t="str">
        <f t="shared" ca="1" si="14"/>
        <v>Yes</v>
      </c>
      <c r="V23" s="4" t="str">
        <f t="shared" ca="1" si="14"/>
        <v>Yes</v>
      </c>
      <c r="W23" s="4" t="str">
        <f t="shared" ca="1" si="14"/>
        <v>Yes</v>
      </c>
      <c r="X23" s="4" t="str">
        <f t="shared" ca="1" si="14"/>
        <v>No</v>
      </c>
      <c r="Y23" s="4" t="str">
        <f t="shared" ca="1" si="14"/>
        <v>No</v>
      </c>
      <c r="Z23" s="4" t="str">
        <f t="shared" ca="1" si="14"/>
        <v>No</v>
      </c>
    </row>
    <row r="24" spans="1:26" x14ac:dyDescent="0.25">
      <c r="A24" s="4" t="s">
        <v>113</v>
      </c>
      <c r="B24" s="4">
        <v>0</v>
      </c>
      <c r="C24" s="4">
        <v>2</v>
      </c>
      <c r="D24" s="4">
        <v>0</v>
      </c>
      <c r="E24" s="4">
        <f t="shared" ca="1" si="0"/>
        <v>8</v>
      </c>
      <c r="F24" s="4">
        <f t="shared" ca="1" si="11"/>
        <v>10</v>
      </c>
      <c r="G24" s="4" t="str">
        <f t="shared" ca="1" si="13"/>
        <v>Yes</v>
      </c>
      <c r="H24" s="4" t="str">
        <f t="shared" ca="1" si="13"/>
        <v>No</v>
      </c>
      <c r="I24" s="4" t="str">
        <f t="shared" ca="1" si="13"/>
        <v>No</v>
      </c>
      <c r="J24" s="4" t="str">
        <f t="shared" ca="1" si="13"/>
        <v>No</v>
      </c>
      <c r="K24" s="4" t="str">
        <f t="shared" ca="1" si="13"/>
        <v>No</v>
      </c>
      <c r="L24" s="4" t="str">
        <f t="shared" ca="1" si="13"/>
        <v>No</v>
      </c>
      <c r="M24" s="4" t="str">
        <f t="shared" ca="1" si="13"/>
        <v>No</v>
      </c>
      <c r="N24" s="4" t="str">
        <f t="shared" ca="1" si="13"/>
        <v>No</v>
      </c>
      <c r="O24" s="31">
        <v>3</v>
      </c>
      <c r="P24" s="4">
        <v>0</v>
      </c>
      <c r="Q24" s="4">
        <f t="shared" ca="1" si="3"/>
        <v>14</v>
      </c>
      <c r="R24" s="4">
        <f t="shared" ca="1" si="12"/>
        <v>17</v>
      </c>
      <c r="S24" s="4" t="str">
        <f t="shared" ca="1" si="14"/>
        <v>Yes</v>
      </c>
      <c r="T24" s="4" t="str">
        <f t="shared" ca="1" si="14"/>
        <v>Yes</v>
      </c>
      <c r="U24" s="4" t="str">
        <f t="shared" ca="1" si="14"/>
        <v>Yes</v>
      </c>
      <c r="V24" s="4" t="str">
        <f t="shared" ca="1" si="14"/>
        <v>Yes</v>
      </c>
      <c r="W24" s="4" t="str">
        <f t="shared" ca="1" si="14"/>
        <v>Yes</v>
      </c>
      <c r="X24" s="4" t="str">
        <f t="shared" ca="1" si="14"/>
        <v>No</v>
      </c>
      <c r="Y24" s="4" t="str">
        <f t="shared" ca="1" si="14"/>
        <v>No</v>
      </c>
      <c r="Z24" s="4" t="str">
        <f t="shared" ca="1" si="14"/>
        <v>No</v>
      </c>
    </row>
    <row r="25" spans="1:26" x14ac:dyDescent="0.25">
      <c r="A25" s="4" t="s">
        <v>114</v>
      </c>
      <c r="B25" s="4">
        <v>0</v>
      </c>
      <c r="C25" s="4">
        <v>2</v>
      </c>
      <c r="D25" s="4">
        <v>0</v>
      </c>
      <c r="E25" s="4">
        <f t="shared" ca="1" si="0"/>
        <v>9</v>
      </c>
      <c r="F25" s="4">
        <f t="shared" ca="1" si="11"/>
        <v>11</v>
      </c>
      <c r="G25" s="4" t="str">
        <f t="shared" ca="1" si="13"/>
        <v>Yes</v>
      </c>
      <c r="H25" s="4" t="str">
        <f t="shared" ca="1" si="13"/>
        <v>Yes</v>
      </c>
      <c r="I25" s="4" t="str">
        <f t="shared" ca="1" si="13"/>
        <v>No</v>
      </c>
      <c r="J25" s="4" t="str">
        <f t="shared" ca="1" si="13"/>
        <v>No</v>
      </c>
      <c r="K25" s="4" t="str">
        <f t="shared" ca="1" si="13"/>
        <v>No</v>
      </c>
      <c r="L25" s="4" t="str">
        <f t="shared" ca="1" si="13"/>
        <v>No</v>
      </c>
      <c r="M25" s="4" t="str">
        <f t="shared" ca="1" si="13"/>
        <v>No</v>
      </c>
      <c r="N25" s="4" t="str">
        <f t="shared" ca="1" si="13"/>
        <v>No</v>
      </c>
      <c r="O25" s="31">
        <v>3</v>
      </c>
      <c r="P25" s="4">
        <v>0</v>
      </c>
      <c r="Q25" s="4">
        <f t="shared" ca="1" si="3"/>
        <v>14</v>
      </c>
      <c r="R25" s="4">
        <f t="shared" ca="1" si="12"/>
        <v>17</v>
      </c>
      <c r="S25" s="4" t="str">
        <f t="shared" ca="1" si="14"/>
        <v>Yes</v>
      </c>
      <c r="T25" s="4" t="str">
        <f t="shared" ca="1" si="14"/>
        <v>Yes</v>
      </c>
      <c r="U25" s="4" t="str">
        <f t="shared" ca="1" si="14"/>
        <v>Yes</v>
      </c>
      <c r="V25" s="4" t="str">
        <f t="shared" ca="1" si="14"/>
        <v>Yes</v>
      </c>
      <c r="W25" s="4" t="str">
        <f t="shared" ca="1" si="14"/>
        <v>Yes</v>
      </c>
      <c r="X25" s="4" t="str">
        <f t="shared" ca="1" si="14"/>
        <v>No</v>
      </c>
      <c r="Y25" s="4" t="str">
        <f t="shared" ca="1" si="14"/>
        <v>No</v>
      </c>
      <c r="Z25" s="4" t="str">
        <f t="shared" ca="1" si="14"/>
        <v>No</v>
      </c>
    </row>
    <row r="26" spans="1:26" x14ac:dyDescent="0.25">
      <c r="A26" s="4" t="s">
        <v>115</v>
      </c>
      <c r="B26" s="4">
        <v>0</v>
      </c>
      <c r="C26" s="4">
        <v>2</v>
      </c>
      <c r="D26" s="4">
        <v>0</v>
      </c>
      <c r="E26" s="4">
        <f t="shared" ca="1" si="0"/>
        <v>12</v>
      </c>
      <c r="F26" s="4">
        <f t="shared" ca="1" si="11"/>
        <v>14</v>
      </c>
      <c r="G26" s="4" t="str">
        <f t="shared" ca="1" si="13"/>
        <v>Yes</v>
      </c>
      <c r="H26" s="4" t="str">
        <f t="shared" ca="1" si="13"/>
        <v>Yes</v>
      </c>
      <c r="I26" s="4" t="str">
        <f t="shared" ca="1" si="13"/>
        <v>Yes</v>
      </c>
      <c r="J26" s="4" t="str">
        <f t="shared" ca="1" si="13"/>
        <v>Yes</v>
      </c>
      <c r="K26" s="4" t="str">
        <f t="shared" ca="1" si="13"/>
        <v>No</v>
      </c>
      <c r="L26" s="4" t="str">
        <f t="shared" ca="1" si="13"/>
        <v>No</v>
      </c>
      <c r="M26" s="4" t="str">
        <f t="shared" ca="1" si="13"/>
        <v>No</v>
      </c>
      <c r="N26" s="4" t="str">
        <f t="shared" ca="1" si="13"/>
        <v>No</v>
      </c>
      <c r="O26" s="31">
        <v>3</v>
      </c>
      <c r="P26" s="4">
        <v>0</v>
      </c>
      <c r="Q26" s="4">
        <f t="shared" ca="1" si="3"/>
        <v>12</v>
      </c>
      <c r="R26" s="4">
        <f t="shared" ca="1" si="12"/>
        <v>15</v>
      </c>
      <c r="S26" s="4" t="str">
        <f t="shared" ca="1" si="14"/>
        <v>Yes</v>
      </c>
      <c r="T26" s="4" t="str">
        <f t="shared" ca="1" si="14"/>
        <v>Yes</v>
      </c>
      <c r="U26" s="4" t="str">
        <f t="shared" ca="1" si="14"/>
        <v>Yes</v>
      </c>
      <c r="V26" s="4" t="str">
        <f t="shared" ca="1" si="14"/>
        <v>Yes</v>
      </c>
      <c r="W26" s="4" t="str">
        <f t="shared" ca="1" si="14"/>
        <v>Yes</v>
      </c>
      <c r="X26" s="4" t="str">
        <f t="shared" ca="1" si="14"/>
        <v>No</v>
      </c>
      <c r="Y26" s="4" t="str">
        <f t="shared" ca="1" si="14"/>
        <v>No</v>
      </c>
      <c r="Z26" s="4" t="str">
        <f t="shared" ca="1" si="14"/>
        <v>No</v>
      </c>
    </row>
    <row r="27" spans="1:26" x14ac:dyDescent="0.25">
      <c r="A27" s="4" t="s">
        <v>116</v>
      </c>
      <c r="B27" s="4">
        <v>0</v>
      </c>
      <c r="C27" s="4">
        <v>2</v>
      </c>
      <c r="D27" s="4">
        <v>0</v>
      </c>
      <c r="E27" s="4">
        <f t="shared" ca="1" si="0"/>
        <v>2</v>
      </c>
      <c r="F27" s="4">
        <f t="shared" ca="1" si="11"/>
        <v>4</v>
      </c>
      <c r="G27" s="4" t="str">
        <f t="shared" ca="1" si="13"/>
        <v>No</v>
      </c>
      <c r="H27" s="4" t="str">
        <f t="shared" ca="1" si="13"/>
        <v>No</v>
      </c>
      <c r="I27" s="4" t="str">
        <f t="shared" ca="1" si="13"/>
        <v>No</v>
      </c>
      <c r="J27" s="4" t="str">
        <f t="shared" ca="1" si="13"/>
        <v>No</v>
      </c>
      <c r="K27" s="4" t="str">
        <f t="shared" ca="1" si="13"/>
        <v>No</v>
      </c>
      <c r="L27" s="4" t="str">
        <f t="shared" ca="1" si="13"/>
        <v>No</v>
      </c>
      <c r="M27" s="4" t="str">
        <f t="shared" ca="1" si="13"/>
        <v>No</v>
      </c>
      <c r="N27" s="4" t="str">
        <f t="shared" ca="1" si="13"/>
        <v>No</v>
      </c>
      <c r="O27" s="31">
        <v>3</v>
      </c>
      <c r="P27" s="4">
        <v>0</v>
      </c>
      <c r="Q27" s="4">
        <f t="shared" ca="1" si="3"/>
        <v>9</v>
      </c>
      <c r="R27" s="4">
        <f t="shared" ca="1" si="12"/>
        <v>12</v>
      </c>
      <c r="S27" s="4" t="str">
        <f t="shared" ca="1" si="14"/>
        <v>Yes</v>
      </c>
      <c r="T27" s="4" t="str">
        <f t="shared" ca="1" si="14"/>
        <v>Yes</v>
      </c>
      <c r="U27" s="4" t="str">
        <f t="shared" ca="1" si="14"/>
        <v>Yes</v>
      </c>
      <c r="V27" s="4" t="str">
        <f t="shared" ca="1" si="14"/>
        <v>No</v>
      </c>
      <c r="W27" s="4" t="str">
        <f t="shared" ca="1" si="14"/>
        <v>No</v>
      </c>
      <c r="X27" s="4" t="str">
        <f t="shared" ca="1" si="14"/>
        <v>No</v>
      </c>
      <c r="Y27" s="4" t="str">
        <f t="shared" ca="1" si="14"/>
        <v>No</v>
      </c>
      <c r="Z27" s="4" t="str">
        <f t="shared" ca="1" si="14"/>
        <v>No</v>
      </c>
    </row>
    <row r="28" spans="1:26" x14ac:dyDescent="0.25">
      <c r="A28" s="4" t="s">
        <v>117</v>
      </c>
      <c r="B28" s="4">
        <v>0</v>
      </c>
      <c r="C28" s="4">
        <v>2</v>
      </c>
      <c r="D28" s="4">
        <v>0</v>
      </c>
      <c r="E28" s="4">
        <f t="shared" ca="1" si="0"/>
        <v>2</v>
      </c>
      <c r="F28" s="4">
        <f t="shared" ca="1" si="11"/>
        <v>4</v>
      </c>
      <c r="G28" s="4" t="str">
        <f t="shared" ca="1" si="13"/>
        <v>No</v>
      </c>
      <c r="H28" s="4" t="str">
        <f t="shared" ca="1" si="13"/>
        <v>No</v>
      </c>
      <c r="I28" s="4" t="str">
        <f t="shared" ca="1" si="13"/>
        <v>No</v>
      </c>
      <c r="J28" s="4" t="str">
        <f t="shared" ca="1" si="13"/>
        <v>No</v>
      </c>
      <c r="K28" s="4" t="str">
        <f t="shared" ca="1" si="13"/>
        <v>No</v>
      </c>
      <c r="L28" s="4" t="str">
        <f t="shared" ca="1" si="13"/>
        <v>No</v>
      </c>
      <c r="M28" s="4" t="str">
        <f t="shared" ca="1" si="13"/>
        <v>No</v>
      </c>
      <c r="N28" s="4" t="str">
        <f t="shared" ca="1" si="13"/>
        <v>No</v>
      </c>
      <c r="O28" s="31">
        <v>3</v>
      </c>
      <c r="P28" s="4">
        <v>0</v>
      </c>
      <c r="Q28" s="4">
        <f t="shared" ca="1" si="3"/>
        <v>7</v>
      </c>
      <c r="R28" s="4">
        <f t="shared" ca="1" si="12"/>
        <v>10</v>
      </c>
      <c r="S28" s="4" t="str">
        <f t="shared" ca="1" si="14"/>
        <v>Yes</v>
      </c>
      <c r="T28" s="4" t="str">
        <f t="shared" ca="1" si="14"/>
        <v>No</v>
      </c>
      <c r="U28" s="4" t="str">
        <f t="shared" ca="1" si="14"/>
        <v>No</v>
      </c>
      <c r="V28" s="4" t="str">
        <f t="shared" ca="1" si="14"/>
        <v>No</v>
      </c>
      <c r="W28" s="4" t="str">
        <f t="shared" ca="1" si="14"/>
        <v>No</v>
      </c>
      <c r="X28" s="4" t="str">
        <f t="shared" ca="1" si="14"/>
        <v>No</v>
      </c>
      <c r="Y28" s="4" t="str">
        <f t="shared" ca="1" si="14"/>
        <v>No</v>
      </c>
      <c r="Z28" s="4" t="str">
        <f t="shared" ca="1" si="14"/>
        <v>No</v>
      </c>
    </row>
    <row r="29" spans="1:26" x14ac:dyDescent="0.25">
      <c r="A29" s="4" t="s">
        <v>118</v>
      </c>
      <c r="B29" s="4">
        <v>0</v>
      </c>
      <c r="C29" s="4">
        <v>2</v>
      </c>
      <c r="D29" s="4">
        <v>0</v>
      </c>
      <c r="E29" s="4">
        <f t="shared" ca="1" si="0"/>
        <v>3</v>
      </c>
      <c r="F29" s="4">
        <f t="shared" ca="1" si="11"/>
        <v>5</v>
      </c>
      <c r="G29" s="4" t="str">
        <f t="shared" ca="1" si="13"/>
        <v>No</v>
      </c>
      <c r="H29" s="4" t="str">
        <f t="shared" ca="1" si="13"/>
        <v>No</v>
      </c>
      <c r="I29" s="4" t="str">
        <f t="shared" ca="1" si="13"/>
        <v>No</v>
      </c>
      <c r="J29" s="4" t="str">
        <f t="shared" ca="1" si="13"/>
        <v>No</v>
      </c>
      <c r="K29" s="4" t="str">
        <f t="shared" ca="1" si="13"/>
        <v>No</v>
      </c>
      <c r="L29" s="4" t="str">
        <f t="shared" ca="1" si="13"/>
        <v>No</v>
      </c>
      <c r="M29" s="4" t="str">
        <f t="shared" ca="1" si="13"/>
        <v>No</v>
      </c>
      <c r="N29" s="4" t="str">
        <f t="shared" ca="1" si="13"/>
        <v>No</v>
      </c>
      <c r="O29" s="31">
        <v>3</v>
      </c>
      <c r="P29" s="4">
        <v>0</v>
      </c>
      <c r="Q29" s="4">
        <f t="shared" ca="1" si="3"/>
        <v>11</v>
      </c>
      <c r="R29" s="4">
        <f t="shared" ca="1" si="12"/>
        <v>14</v>
      </c>
      <c r="S29" s="4" t="str">
        <f t="shared" ca="1" si="14"/>
        <v>Yes</v>
      </c>
      <c r="T29" s="4" t="str">
        <f t="shared" ca="1" si="14"/>
        <v>Yes</v>
      </c>
      <c r="U29" s="4" t="str">
        <f t="shared" ca="1" si="14"/>
        <v>Yes</v>
      </c>
      <c r="V29" s="4" t="str">
        <f t="shared" ca="1" si="14"/>
        <v>Yes</v>
      </c>
      <c r="W29" s="4" t="str">
        <f t="shared" ca="1" si="14"/>
        <v>No</v>
      </c>
      <c r="X29" s="4" t="str">
        <f t="shared" ca="1" si="14"/>
        <v>No</v>
      </c>
      <c r="Y29" s="4" t="str">
        <f t="shared" ca="1" si="14"/>
        <v>No</v>
      </c>
      <c r="Z29" s="4" t="str">
        <f t="shared" ca="1" si="14"/>
        <v>No</v>
      </c>
    </row>
    <row r="30" spans="1:26" x14ac:dyDescent="0.25">
      <c r="A30" s="4" t="s">
        <v>119</v>
      </c>
      <c r="B30" s="4">
        <v>0</v>
      </c>
      <c r="C30" s="4">
        <v>2</v>
      </c>
      <c r="D30" s="4">
        <v>0</v>
      </c>
      <c r="E30" s="4">
        <f t="shared" ca="1" si="0"/>
        <v>16</v>
      </c>
      <c r="F30" s="4">
        <f t="shared" ca="1" si="11"/>
        <v>18</v>
      </c>
      <c r="G30" s="4" t="str">
        <f t="shared" ca="1" si="13"/>
        <v>Yes</v>
      </c>
      <c r="H30" s="4" t="str">
        <f t="shared" ca="1" si="13"/>
        <v>Yes</v>
      </c>
      <c r="I30" s="4" t="str">
        <f t="shared" ca="1" si="13"/>
        <v>Yes</v>
      </c>
      <c r="J30" s="4" t="str">
        <f t="shared" ca="1" si="13"/>
        <v>Yes</v>
      </c>
      <c r="K30" s="4" t="str">
        <f t="shared" ca="1" si="13"/>
        <v>Yes</v>
      </c>
      <c r="L30" s="4" t="str">
        <f t="shared" ca="1" si="13"/>
        <v>No</v>
      </c>
      <c r="M30" s="4" t="str">
        <f t="shared" ca="1" si="13"/>
        <v>No</v>
      </c>
      <c r="N30" s="4" t="str">
        <f t="shared" ca="1" si="13"/>
        <v>No</v>
      </c>
      <c r="O30" s="31">
        <v>3</v>
      </c>
      <c r="P30" s="4">
        <v>0</v>
      </c>
      <c r="Q30" s="4">
        <f t="shared" ca="1" si="3"/>
        <v>15</v>
      </c>
      <c r="R30" s="4">
        <f t="shared" ca="1" si="12"/>
        <v>18</v>
      </c>
      <c r="S30" s="4" t="str">
        <f t="shared" ca="1" si="14"/>
        <v>Yes</v>
      </c>
      <c r="T30" s="4" t="str">
        <f t="shared" ca="1" si="14"/>
        <v>Yes</v>
      </c>
      <c r="U30" s="4" t="str">
        <f t="shared" ca="1" si="14"/>
        <v>Yes</v>
      </c>
      <c r="V30" s="4" t="str">
        <f t="shared" ca="1" si="14"/>
        <v>Yes</v>
      </c>
      <c r="W30" s="4" t="str">
        <f t="shared" ca="1" si="14"/>
        <v>Yes</v>
      </c>
      <c r="X30" s="4" t="str">
        <f t="shared" ca="1" si="14"/>
        <v>No</v>
      </c>
      <c r="Y30" s="4" t="str">
        <f t="shared" ca="1" si="14"/>
        <v>No</v>
      </c>
      <c r="Z30" s="4" t="str">
        <f t="shared" ca="1" si="14"/>
        <v>No</v>
      </c>
    </row>
    <row r="31" spans="1:26" x14ac:dyDescent="0.25">
      <c r="A31" s="4" t="s">
        <v>120</v>
      </c>
      <c r="B31" s="4">
        <v>0</v>
      </c>
      <c r="C31" s="4">
        <v>2</v>
      </c>
      <c r="D31" s="4">
        <v>0</v>
      </c>
      <c r="E31" s="4">
        <f t="shared" ca="1" si="0"/>
        <v>15</v>
      </c>
      <c r="F31" s="4">
        <f t="shared" ca="1" si="11"/>
        <v>17</v>
      </c>
      <c r="G31" s="4" t="str">
        <f t="shared" ca="1" si="13"/>
        <v>Yes</v>
      </c>
      <c r="H31" s="4" t="str">
        <f t="shared" ca="1" si="13"/>
        <v>Yes</v>
      </c>
      <c r="I31" s="4" t="str">
        <f t="shared" ca="1" si="13"/>
        <v>Yes</v>
      </c>
      <c r="J31" s="4" t="str">
        <f t="shared" ca="1" si="13"/>
        <v>Yes</v>
      </c>
      <c r="K31" s="4" t="str">
        <f t="shared" ca="1" si="13"/>
        <v>Yes</v>
      </c>
      <c r="L31" s="4" t="str">
        <f t="shared" ca="1" si="13"/>
        <v>No</v>
      </c>
      <c r="M31" s="4" t="str">
        <f t="shared" ca="1" si="13"/>
        <v>No</v>
      </c>
      <c r="N31" s="4" t="str">
        <f t="shared" ca="1" si="13"/>
        <v>No</v>
      </c>
      <c r="O31" s="31">
        <v>3</v>
      </c>
      <c r="P31" s="4">
        <v>0</v>
      </c>
      <c r="Q31" s="4">
        <f t="shared" ca="1" si="3"/>
        <v>11</v>
      </c>
      <c r="R31" s="4">
        <f t="shared" ca="1" si="12"/>
        <v>14</v>
      </c>
      <c r="S31" s="4" t="str">
        <f t="shared" ca="1" si="14"/>
        <v>Yes</v>
      </c>
      <c r="T31" s="4" t="str">
        <f t="shared" ca="1" si="14"/>
        <v>Yes</v>
      </c>
      <c r="U31" s="4" t="str">
        <f t="shared" ca="1" si="14"/>
        <v>Yes</v>
      </c>
      <c r="V31" s="4" t="str">
        <f t="shared" ca="1" si="14"/>
        <v>Yes</v>
      </c>
      <c r="W31" s="4" t="str">
        <f t="shared" ca="1" si="14"/>
        <v>No</v>
      </c>
      <c r="X31" s="4" t="str">
        <f t="shared" ca="1" si="14"/>
        <v>No</v>
      </c>
      <c r="Y31" s="4" t="str">
        <f t="shared" ca="1" si="14"/>
        <v>No</v>
      </c>
      <c r="Z31" s="4" t="str">
        <f t="shared" ca="1" si="14"/>
        <v>No</v>
      </c>
    </row>
    <row r="32" spans="1:26" x14ac:dyDescent="0.25">
      <c r="A32" s="4" t="s">
        <v>121</v>
      </c>
      <c r="B32" s="4">
        <v>0</v>
      </c>
      <c r="C32" s="4">
        <v>2</v>
      </c>
      <c r="D32" s="4">
        <v>0</v>
      </c>
      <c r="E32" s="4">
        <f t="shared" ca="1" si="0"/>
        <v>4</v>
      </c>
      <c r="F32" s="4">
        <f t="shared" ca="1" si="11"/>
        <v>6</v>
      </c>
      <c r="G32" s="4" t="str">
        <f t="shared" ca="1" si="13"/>
        <v>No</v>
      </c>
      <c r="H32" s="4" t="str">
        <f t="shared" ca="1" si="13"/>
        <v>No</v>
      </c>
      <c r="I32" s="4" t="str">
        <f t="shared" ca="1" si="13"/>
        <v>No</v>
      </c>
      <c r="J32" s="4" t="str">
        <f t="shared" ca="1" si="13"/>
        <v>No</v>
      </c>
      <c r="K32" s="4" t="str">
        <f t="shared" ca="1" si="13"/>
        <v>No</v>
      </c>
      <c r="L32" s="4" t="str">
        <f t="shared" ca="1" si="13"/>
        <v>No</v>
      </c>
      <c r="M32" s="4" t="str">
        <f t="shared" ca="1" si="13"/>
        <v>No</v>
      </c>
      <c r="N32" s="4" t="str">
        <f t="shared" ca="1" si="13"/>
        <v>No</v>
      </c>
      <c r="O32" s="31">
        <v>3</v>
      </c>
      <c r="P32" s="4">
        <v>0</v>
      </c>
      <c r="Q32" s="4">
        <f t="shared" ca="1" si="3"/>
        <v>16</v>
      </c>
      <c r="R32" s="4">
        <f t="shared" ca="1" si="12"/>
        <v>19</v>
      </c>
      <c r="S32" s="4" t="str">
        <f t="shared" ca="1" si="14"/>
        <v>Yes</v>
      </c>
      <c r="T32" s="4" t="str">
        <f t="shared" ca="1" si="14"/>
        <v>Yes</v>
      </c>
      <c r="U32" s="4" t="str">
        <f t="shared" ca="1" si="14"/>
        <v>Yes</v>
      </c>
      <c r="V32" s="4" t="str">
        <f t="shared" ca="1" si="14"/>
        <v>Yes</v>
      </c>
      <c r="W32" s="4" t="str">
        <f t="shared" ca="1" si="14"/>
        <v>Yes</v>
      </c>
      <c r="X32" s="4" t="str">
        <f t="shared" ca="1" si="14"/>
        <v>No</v>
      </c>
      <c r="Y32" s="4" t="str">
        <f t="shared" ca="1" si="14"/>
        <v>No</v>
      </c>
      <c r="Z32" s="4" t="str">
        <f t="shared" ca="1" si="14"/>
        <v>No</v>
      </c>
    </row>
    <row r="33" spans="1:26" x14ac:dyDescent="0.25">
      <c r="A33" s="4" t="s">
        <v>122</v>
      </c>
      <c r="B33" s="4">
        <v>0</v>
      </c>
      <c r="C33" s="4">
        <v>2</v>
      </c>
      <c r="D33" s="4">
        <v>0</v>
      </c>
      <c r="E33" s="4">
        <f t="shared" ca="1" si="0"/>
        <v>15</v>
      </c>
      <c r="F33" s="4">
        <f t="shared" ca="1" si="11"/>
        <v>17</v>
      </c>
      <c r="G33" s="4" t="str">
        <f t="shared" ca="1" si="13"/>
        <v>Yes</v>
      </c>
      <c r="H33" s="4" t="str">
        <f t="shared" ca="1" si="13"/>
        <v>Yes</v>
      </c>
      <c r="I33" s="4" t="str">
        <f t="shared" ca="1" si="13"/>
        <v>Yes</v>
      </c>
      <c r="J33" s="4" t="str">
        <f t="shared" ca="1" si="13"/>
        <v>Yes</v>
      </c>
      <c r="K33" s="4" t="str">
        <f t="shared" ca="1" si="13"/>
        <v>Yes</v>
      </c>
      <c r="L33" s="4" t="str">
        <f t="shared" ca="1" si="13"/>
        <v>No</v>
      </c>
      <c r="M33" s="4" t="str">
        <f t="shared" ca="1" si="13"/>
        <v>No</v>
      </c>
      <c r="N33" s="4" t="str">
        <f t="shared" ca="1" si="13"/>
        <v>No</v>
      </c>
      <c r="O33" s="31">
        <v>3</v>
      </c>
      <c r="P33" s="4">
        <v>0</v>
      </c>
      <c r="Q33" s="4">
        <f t="shared" ca="1" si="3"/>
        <v>17</v>
      </c>
      <c r="R33" s="4">
        <f t="shared" ca="1" si="12"/>
        <v>20</v>
      </c>
      <c r="S33" s="4" t="str">
        <f t="shared" ca="1" si="14"/>
        <v>Yes</v>
      </c>
      <c r="T33" s="4" t="str">
        <f t="shared" ca="1" si="14"/>
        <v>Yes</v>
      </c>
      <c r="U33" s="4" t="str">
        <f t="shared" ca="1" si="14"/>
        <v>Yes</v>
      </c>
      <c r="V33" s="4" t="str">
        <f t="shared" ca="1" si="14"/>
        <v>Yes</v>
      </c>
      <c r="W33" s="4" t="str">
        <f t="shared" ca="1" si="14"/>
        <v>Yes</v>
      </c>
      <c r="X33" s="4" t="str">
        <f t="shared" ca="1" si="14"/>
        <v>Yes</v>
      </c>
      <c r="Y33" s="4" t="str">
        <f t="shared" ca="1" si="14"/>
        <v>No</v>
      </c>
      <c r="Z33" s="4" t="str">
        <f t="shared" ca="1" si="14"/>
        <v>No</v>
      </c>
    </row>
    <row r="34" spans="1:26" x14ac:dyDescent="0.25">
      <c r="A34" s="4" t="s">
        <v>123</v>
      </c>
      <c r="B34" s="4">
        <v>0</v>
      </c>
      <c r="C34" s="4">
        <v>2</v>
      </c>
      <c r="D34" s="4">
        <v>0</v>
      </c>
      <c r="E34" s="4">
        <f t="shared" ca="1" si="0"/>
        <v>14</v>
      </c>
      <c r="F34" s="4">
        <f t="shared" ca="1" si="11"/>
        <v>16</v>
      </c>
      <c r="G34" s="4" t="str">
        <f t="shared" ca="1" si="13"/>
        <v>Yes</v>
      </c>
      <c r="H34" s="4" t="str">
        <f t="shared" ca="1" si="13"/>
        <v>Yes</v>
      </c>
      <c r="I34" s="4" t="str">
        <f t="shared" ca="1" si="13"/>
        <v>Yes</v>
      </c>
      <c r="J34" s="4" t="str">
        <f t="shared" ca="1" si="13"/>
        <v>Yes</v>
      </c>
      <c r="K34" s="4" t="str">
        <f t="shared" ca="1" si="13"/>
        <v>Yes</v>
      </c>
      <c r="L34" s="4" t="str">
        <f t="shared" ca="1" si="13"/>
        <v>No</v>
      </c>
      <c r="M34" s="4" t="str">
        <f t="shared" ca="1" si="13"/>
        <v>No</v>
      </c>
      <c r="N34" s="4" t="str">
        <f t="shared" ca="1" si="13"/>
        <v>No</v>
      </c>
      <c r="O34" s="31">
        <v>3</v>
      </c>
      <c r="P34" s="4">
        <v>0</v>
      </c>
      <c r="Q34" s="4">
        <f t="shared" ca="1" si="3"/>
        <v>1</v>
      </c>
      <c r="R34" s="4">
        <f t="shared" ca="1" si="12"/>
        <v>4</v>
      </c>
      <c r="S34" s="4" t="str">
        <f t="shared" ca="1" si="14"/>
        <v>No</v>
      </c>
      <c r="T34" s="4" t="str">
        <f t="shared" ca="1" si="14"/>
        <v>No</v>
      </c>
      <c r="U34" s="4" t="str">
        <f t="shared" ca="1" si="14"/>
        <v>No</v>
      </c>
      <c r="V34" s="4" t="str">
        <f t="shared" ca="1" si="14"/>
        <v>No</v>
      </c>
      <c r="W34" s="4" t="str">
        <f t="shared" ca="1" si="14"/>
        <v>No</v>
      </c>
      <c r="X34" s="4" t="str">
        <f t="shared" ca="1" si="14"/>
        <v>No</v>
      </c>
      <c r="Y34" s="4" t="str">
        <f t="shared" ca="1" si="14"/>
        <v>No</v>
      </c>
      <c r="Z34" s="4" t="str">
        <f t="shared" ca="1" si="14"/>
        <v>No</v>
      </c>
    </row>
    <row r="35" spans="1:26" x14ac:dyDescent="0.25">
      <c r="A35" s="4" t="s">
        <v>124</v>
      </c>
      <c r="B35" s="4">
        <v>0</v>
      </c>
      <c r="C35" s="4">
        <v>2</v>
      </c>
      <c r="D35" s="4">
        <v>0</v>
      </c>
      <c r="E35" s="4">
        <f t="shared" ca="1" si="0"/>
        <v>10</v>
      </c>
      <c r="F35" s="4">
        <f t="shared" ca="1" si="11"/>
        <v>12</v>
      </c>
      <c r="G35" s="4" t="str">
        <f t="shared" ca="1" si="13"/>
        <v>Yes</v>
      </c>
      <c r="H35" s="4" t="str">
        <f t="shared" ca="1" si="13"/>
        <v>Yes</v>
      </c>
      <c r="I35" s="4" t="str">
        <f t="shared" ca="1" si="13"/>
        <v>Yes</v>
      </c>
      <c r="J35" s="4" t="str">
        <f t="shared" ca="1" si="13"/>
        <v>No</v>
      </c>
      <c r="K35" s="4" t="str">
        <f t="shared" ca="1" si="13"/>
        <v>No</v>
      </c>
      <c r="L35" s="4" t="str">
        <f t="shared" ca="1" si="13"/>
        <v>No</v>
      </c>
      <c r="M35" s="4" t="str">
        <f t="shared" ca="1" si="13"/>
        <v>No</v>
      </c>
      <c r="N35" s="4" t="str">
        <f t="shared" ca="1" si="13"/>
        <v>No</v>
      </c>
      <c r="O35" s="31">
        <v>3</v>
      </c>
      <c r="P35" s="4">
        <v>0</v>
      </c>
      <c r="Q35" s="4">
        <f t="shared" ca="1" si="3"/>
        <v>15</v>
      </c>
      <c r="R35" s="4">
        <f t="shared" ca="1" si="12"/>
        <v>18</v>
      </c>
      <c r="S35" s="4" t="str">
        <f t="shared" ca="1" si="14"/>
        <v>Yes</v>
      </c>
      <c r="T35" s="4" t="str">
        <f t="shared" ca="1" si="14"/>
        <v>Yes</v>
      </c>
      <c r="U35" s="4" t="str">
        <f t="shared" ca="1" si="14"/>
        <v>Yes</v>
      </c>
      <c r="V35" s="4" t="str">
        <f t="shared" ca="1" si="14"/>
        <v>Yes</v>
      </c>
      <c r="W35" s="4" t="str">
        <f t="shared" ca="1" si="14"/>
        <v>Yes</v>
      </c>
      <c r="X35" s="4" t="str">
        <f t="shared" ca="1" si="14"/>
        <v>No</v>
      </c>
      <c r="Y35" s="4" t="str">
        <f t="shared" ca="1" si="14"/>
        <v>No</v>
      </c>
      <c r="Z35" s="4" t="str">
        <f t="shared" ca="1" si="14"/>
        <v>No</v>
      </c>
    </row>
    <row r="36" spans="1:26" x14ac:dyDescent="0.25">
      <c r="A36" s="4" t="s">
        <v>99</v>
      </c>
      <c r="B36" s="4">
        <v>0</v>
      </c>
      <c r="C36" s="4">
        <v>2</v>
      </c>
      <c r="D36" s="4">
        <v>0</v>
      </c>
      <c r="E36" s="4">
        <f t="shared" ca="1" si="0"/>
        <v>5</v>
      </c>
      <c r="F36" s="4">
        <f t="shared" ca="1" si="11"/>
        <v>7</v>
      </c>
      <c r="G36" s="4" t="str">
        <f t="shared" ca="1" si="13"/>
        <v>No</v>
      </c>
      <c r="H36" s="4" t="str">
        <f t="shared" ca="1" si="13"/>
        <v>No</v>
      </c>
      <c r="I36" s="4" t="str">
        <f t="shared" ca="1" si="13"/>
        <v>No</v>
      </c>
      <c r="J36" s="4" t="str">
        <f t="shared" ca="1" si="13"/>
        <v>No</v>
      </c>
      <c r="K36" s="4" t="str">
        <f t="shared" ca="1" si="13"/>
        <v>No</v>
      </c>
      <c r="L36" s="4" t="str">
        <f t="shared" ca="1" si="13"/>
        <v>No</v>
      </c>
      <c r="M36" s="4" t="str">
        <f t="shared" ca="1" si="13"/>
        <v>No</v>
      </c>
      <c r="N36" s="4" t="str">
        <f t="shared" ca="1" si="13"/>
        <v>No</v>
      </c>
      <c r="O36" s="31">
        <v>3</v>
      </c>
      <c r="P36" s="4">
        <v>0</v>
      </c>
      <c r="Q36" s="4">
        <f t="shared" ca="1" si="3"/>
        <v>3</v>
      </c>
      <c r="R36" s="4">
        <f t="shared" ca="1" si="12"/>
        <v>6</v>
      </c>
      <c r="S36" s="4" t="str">
        <f t="shared" ca="1" si="14"/>
        <v>No</v>
      </c>
      <c r="T36" s="4" t="str">
        <f t="shared" ca="1" si="14"/>
        <v>No</v>
      </c>
      <c r="U36" s="4" t="str">
        <f t="shared" ca="1" si="14"/>
        <v>No</v>
      </c>
      <c r="V36" s="4" t="str">
        <f t="shared" ca="1" si="14"/>
        <v>No</v>
      </c>
      <c r="W36" s="4" t="str">
        <f t="shared" ca="1" si="14"/>
        <v>No</v>
      </c>
      <c r="X36" s="4" t="str">
        <f t="shared" ca="1" si="14"/>
        <v>No</v>
      </c>
      <c r="Y36" s="4" t="str">
        <f t="shared" ca="1" si="14"/>
        <v>No</v>
      </c>
      <c r="Z36" s="4" t="str">
        <f t="shared" ca="1" si="14"/>
        <v>No</v>
      </c>
    </row>
    <row r="37" spans="1:26" x14ac:dyDescent="0.25">
      <c r="A37" s="4" t="s">
        <v>125</v>
      </c>
      <c r="B37" s="4">
        <v>0</v>
      </c>
      <c r="C37" s="4">
        <v>2</v>
      </c>
      <c r="D37" s="4">
        <v>0</v>
      </c>
      <c r="E37" s="4">
        <f t="shared" ca="1" si="0"/>
        <v>15</v>
      </c>
      <c r="F37" s="4">
        <f t="shared" ca="1" si="11"/>
        <v>17</v>
      </c>
      <c r="G37" s="4" t="str">
        <f t="shared" ca="1" si="13"/>
        <v>Yes</v>
      </c>
      <c r="H37" s="4" t="str">
        <f t="shared" ca="1" si="13"/>
        <v>Yes</v>
      </c>
      <c r="I37" s="4" t="str">
        <f t="shared" ca="1" si="13"/>
        <v>Yes</v>
      </c>
      <c r="J37" s="4" t="str">
        <f t="shared" ca="1" si="13"/>
        <v>Yes</v>
      </c>
      <c r="K37" s="4" t="str">
        <f t="shared" ca="1" si="13"/>
        <v>Yes</v>
      </c>
      <c r="L37" s="4" t="str">
        <f t="shared" ca="1" si="13"/>
        <v>No</v>
      </c>
      <c r="M37" s="4" t="str">
        <f t="shared" ca="1" si="13"/>
        <v>No</v>
      </c>
      <c r="N37" s="4" t="str">
        <f t="shared" ca="1" si="13"/>
        <v>No</v>
      </c>
      <c r="O37" s="31">
        <v>3</v>
      </c>
      <c r="P37" s="4">
        <v>0</v>
      </c>
      <c r="Q37" s="4">
        <f t="shared" ca="1" si="3"/>
        <v>6</v>
      </c>
      <c r="R37" s="4">
        <f t="shared" ca="1" si="12"/>
        <v>9</v>
      </c>
      <c r="S37" s="4" t="str">
        <f t="shared" ca="1" si="14"/>
        <v>Yes</v>
      </c>
      <c r="T37" s="4" t="str">
        <f t="shared" ca="1" si="14"/>
        <v>No</v>
      </c>
      <c r="U37" s="4" t="str">
        <f t="shared" ca="1" si="14"/>
        <v>No</v>
      </c>
      <c r="V37" s="4" t="str">
        <f t="shared" ca="1" si="14"/>
        <v>No</v>
      </c>
      <c r="W37" s="4" t="str">
        <f t="shared" ca="1" si="14"/>
        <v>No</v>
      </c>
      <c r="X37" s="4" t="str">
        <f t="shared" ca="1" si="14"/>
        <v>No</v>
      </c>
      <c r="Y37" s="4" t="str">
        <f t="shared" ca="1" si="14"/>
        <v>No</v>
      </c>
      <c r="Z37" s="4" t="str">
        <f t="shared" ca="1" si="14"/>
        <v>No</v>
      </c>
    </row>
  </sheetData>
  <sortState ref="A3:B20">
    <sortCondition ref="A3:A20"/>
  </sortState>
  <conditionalFormatting sqref="Z2 A1:G2 O1:S2 AA4:XFD5 AB1:XFD2 A3 E3:XFD3 A6:XFD1048576">
    <cfRule type="cellIs" dxfId="303" priority="925" operator="equal">
      <formula>"No"</formula>
    </cfRule>
    <cfRule type="cellIs" dxfId="302" priority="926" operator="equal">
      <formula>"Yes"</formula>
    </cfRule>
  </conditionalFormatting>
  <conditionalFormatting sqref="E1:E3 Q1:Q3 Q6:Q1048576 E6:E1048576">
    <cfRule type="cellIs" dxfId="301" priority="921" operator="equal">
      <formula>1</formula>
    </cfRule>
    <cfRule type="cellIs" dxfId="300" priority="924" operator="equal">
      <formula>20</formula>
    </cfRule>
  </conditionalFormatting>
  <conditionalFormatting sqref="D3:G3">
    <cfRule type="cellIs" dxfId="299" priority="909" operator="equal">
      <formula>"No"</formula>
    </cfRule>
    <cfRule type="cellIs" dxfId="298" priority="910" operator="equal">
      <formula>"Yes"</formula>
    </cfRule>
  </conditionalFormatting>
  <conditionalFormatting sqref="T2">
    <cfRule type="cellIs" dxfId="297" priority="777" operator="equal">
      <formula>"No"</formula>
    </cfRule>
    <cfRule type="cellIs" dxfId="296" priority="778" operator="equal">
      <formula>"Yes"</formula>
    </cfRule>
  </conditionalFormatting>
  <conditionalFormatting sqref="T1">
    <cfRule type="cellIs" dxfId="295" priority="765" operator="equal">
      <formula>"No"</formula>
    </cfRule>
    <cfRule type="cellIs" dxfId="294" priority="766" operator="equal">
      <formula>"Yes"</formula>
    </cfRule>
  </conditionalFormatting>
  <conditionalFormatting sqref="Z2">
    <cfRule type="cellIs" dxfId="293" priority="713" operator="equal">
      <formula>"No"</formula>
    </cfRule>
    <cfRule type="cellIs" dxfId="292" priority="714" operator="equal">
      <formula>"Yes"</formula>
    </cfRule>
  </conditionalFormatting>
  <conditionalFormatting sqref="U1:U2">
    <cfRule type="cellIs" dxfId="291" priority="587" operator="equal">
      <formula>"No"</formula>
    </cfRule>
    <cfRule type="cellIs" dxfId="290" priority="588" operator="equal">
      <formula>"Yes"</formula>
    </cfRule>
  </conditionalFormatting>
  <conditionalFormatting sqref="U1">
    <cfRule type="cellIs" dxfId="289" priority="567" operator="equal">
      <formula>"No"</formula>
    </cfRule>
    <cfRule type="cellIs" dxfId="288" priority="568" operator="equal">
      <formula>"Yes"</formula>
    </cfRule>
  </conditionalFormatting>
  <conditionalFormatting sqref="U2">
    <cfRule type="cellIs" dxfId="287" priority="569" operator="equal">
      <formula>"No"</formula>
    </cfRule>
    <cfRule type="cellIs" dxfId="286" priority="570" operator="equal">
      <formula>"Yes"</formula>
    </cfRule>
  </conditionalFormatting>
  <conditionalFormatting sqref="W2">
    <cfRule type="cellIs" dxfId="285" priority="565" operator="equal">
      <formula>"No"</formula>
    </cfRule>
    <cfRule type="cellIs" dxfId="284" priority="566" operator="equal">
      <formula>"Yes"</formula>
    </cfRule>
  </conditionalFormatting>
  <conditionalFormatting sqref="A3:E3">
    <cfRule type="cellIs" dxfId="283" priority="629" operator="equal">
      <formula>"No"</formula>
    </cfRule>
    <cfRule type="cellIs" dxfId="282" priority="630" operator="equal">
      <formula>"Yes"</formula>
    </cfRule>
  </conditionalFormatting>
  <conditionalFormatting sqref="E3">
    <cfRule type="cellIs" dxfId="281" priority="627" operator="equal">
      <formula>1</formula>
    </cfRule>
    <cfRule type="cellIs" dxfId="280" priority="628" operator="equal">
      <formula>20</formula>
    </cfRule>
  </conditionalFormatting>
  <conditionalFormatting sqref="N1">
    <cfRule type="cellIs" dxfId="279" priority="523" operator="equal">
      <formula>"No"</formula>
    </cfRule>
    <cfRule type="cellIs" dxfId="278" priority="524" operator="equal">
      <formula>"Yes"</formula>
    </cfRule>
  </conditionalFormatting>
  <conditionalFormatting sqref="I1">
    <cfRule type="cellIs" dxfId="277" priority="519" operator="equal">
      <formula>"No"</formula>
    </cfRule>
    <cfRule type="cellIs" dxfId="276" priority="520" operator="equal">
      <formula>"Yes"</formula>
    </cfRule>
  </conditionalFormatting>
  <conditionalFormatting sqref="V2">
    <cfRule type="cellIs" dxfId="275" priority="603" operator="equal">
      <formula>"No"</formula>
    </cfRule>
    <cfRule type="cellIs" dxfId="274" priority="604" operator="equal">
      <formula>"Yes"</formula>
    </cfRule>
  </conditionalFormatting>
  <conditionalFormatting sqref="V1">
    <cfRule type="cellIs" dxfId="273" priority="601" operator="equal">
      <formula>"No"</formula>
    </cfRule>
    <cfRule type="cellIs" dxfId="272" priority="602" operator="equal">
      <formula>"Yes"</formula>
    </cfRule>
  </conditionalFormatting>
  <conditionalFormatting sqref="W2">
    <cfRule type="cellIs" dxfId="271" priority="599" operator="equal">
      <formula>"No"</formula>
    </cfRule>
    <cfRule type="cellIs" dxfId="270" priority="600" operator="equal">
      <formula>"Yes"</formula>
    </cfRule>
  </conditionalFormatting>
  <conditionalFormatting sqref="W1">
    <cfRule type="cellIs" dxfId="269" priority="597" operator="equal">
      <formula>"No"</formula>
    </cfRule>
    <cfRule type="cellIs" dxfId="268" priority="598" operator="equal">
      <formula>"Yes"</formula>
    </cfRule>
  </conditionalFormatting>
  <conditionalFormatting sqref="H2">
    <cfRule type="cellIs" dxfId="267" priority="547" operator="equal">
      <formula>"No"</formula>
    </cfRule>
    <cfRule type="cellIs" dxfId="266" priority="548" operator="equal">
      <formula>"Yes"</formula>
    </cfRule>
  </conditionalFormatting>
  <conditionalFormatting sqref="J1:J2">
    <cfRule type="cellIs" dxfId="265" priority="509" operator="equal">
      <formula>"No"</formula>
    </cfRule>
    <cfRule type="cellIs" dxfId="264" priority="510" operator="equal">
      <formula>"Yes"</formula>
    </cfRule>
  </conditionalFormatting>
  <conditionalFormatting sqref="N2">
    <cfRule type="cellIs" dxfId="263" priority="543" operator="equal">
      <formula>"No"</formula>
    </cfRule>
    <cfRule type="cellIs" dxfId="262" priority="544" operator="equal">
      <formula>"Yes"</formula>
    </cfRule>
  </conditionalFormatting>
  <conditionalFormatting sqref="J2">
    <cfRule type="cellIs" dxfId="261" priority="541" operator="equal">
      <formula>"No"</formula>
    </cfRule>
    <cfRule type="cellIs" dxfId="260" priority="542" operator="equal">
      <formula>"Yes"</formula>
    </cfRule>
  </conditionalFormatting>
  <conditionalFormatting sqref="K2">
    <cfRule type="cellIs" dxfId="259" priority="537" operator="equal">
      <formula>"No"</formula>
    </cfRule>
    <cfRule type="cellIs" dxfId="258" priority="538" operator="equal">
      <formula>"Yes"</formula>
    </cfRule>
  </conditionalFormatting>
  <conditionalFormatting sqref="L2">
    <cfRule type="cellIs" dxfId="257" priority="529" operator="equal">
      <formula>"No"</formula>
    </cfRule>
    <cfRule type="cellIs" dxfId="256" priority="530" operator="equal">
      <formula>"Yes"</formula>
    </cfRule>
  </conditionalFormatting>
  <conditionalFormatting sqref="L1">
    <cfRule type="cellIs" dxfId="255" priority="527" operator="equal">
      <formula>"No"</formula>
    </cfRule>
    <cfRule type="cellIs" dxfId="254" priority="528" operator="equal">
      <formula>"Yes"</formula>
    </cfRule>
  </conditionalFormatting>
  <conditionalFormatting sqref="W1">
    <cfRule type="cellIs" dxfId="253" priority="563" operator="equal">
      <formula>"No"</formula>
    </cfRule>
    <cfRule type="cellIs" dxfId="252" priority="564" operator="equal">
      <formula>"Yes"</formula>
    </cfRule>
  </conditionalFormatting>
  <conditionalFormatting sqref="V1:V2">
    <cfRule type="cellIs" dxfId="251" priority="557" operator="equal">
      <formula>"No"</formula>
    </cfRule>
    <cfRule type="cellIs" dxfId="250" priority="558" operator="equal">
      <formula>"Yes"</formula>
    </cfRule>
  </conditionalFormatting>
  <conditionalFormatting sqref="Z2">
    <cfRule type="cellIs" dxfId="249" priority="555" operator="equal">
      <formula>"No"</formula>
    </cfRule>
    <cfRule type="cellIs" dxfId="248" priority="556" operator="equal">
      <formula>"Yes"</formula>
    </cfRule>
  </conditionalFormatting>
  <conditionalFormatting sqref="Z2">
    <cfRule type="cellIs" dxfId="247" priority="553" operator="equal">
      <formula>"No"</formula>
    </cfRule>
    <cfRule type="cellIs" dxfId="246" priority="554" operator="equal">
      <formula>"Yes"</formula>
    </cfRule>
  </conditionalFormatting>
  <conditionalFormatting sqref="N2">
    <cfRule type="cellIs" dxfId="245" priority="549" operator="equal">
      <formula>"No"</formula>
    </cfRule>
    <cfRule type="cellIs" dxfId="244" priority="550" operator="equal">
      <formula>"Yes"</formula>
    </cfRule>
  </conditionalFormatting>
  <conditionalFormatting sqref="H1">
    <cfRule type="cellIs" dxfId="243" priority="545" operator="equal">
      <formula>"No"</formula>
    </cfRule>
    <cfRule type="cellIs" dxfId="242" priority="546" operator="equal">
      <formula>"Yes"</formula>
    </cfRule>
  </conditionalFormatting>
  <conditionalFormatting sqref="J1">
    <cfRule type="cellIs" dxfId="241" priority="539" operator="equal">
      <formula>"No"</formula>
    </cfRule>
    <cfRule type="cellIs" dxfId="240" priority="540" operator="equal">
      <formula>"Yes"</formula>
    </cfRule>
  </conditionalFormatting>
  <conditionalFormatting sqref="I1:I2">
    <cfRule type="cellIs" dxfId="239" priority="533" operator="equal">
      <formula>"No"</formula>
    </cfRule>
    <cfRule type="cellIs" dxfId="238" priority="534" operator="equal">
      <formula>"Yes"</formula>
    </cfRule>
  </conditionalFormatting>
  <conditionalFormatting sqref="L1:L2">
    <cfRule type="cellIs" dxfId="237" priority="531" operator="equal">
      <formula>"No"</formula>
    </cfRule>
    <cfRule type="cellIs" dxfId="236" priority="532" operator="equal">
      <formula>"Yes"</formula>
    </cfRule>
  </conditionalFormatting>
  <conditionalFormatting sqref="N1">
    <cfRule type="cellIs" dxfId="235" priority="525" operator="equal">
      <formula>"No"</formula>
    </cfRule>
    <cfRule type="cellIs" dxfId="234" priority="526" operator="equal">
      <formula>"Yes"</formula>
    </cfRule>
  </conditionalFormatting>
  <conditionalFormatting sqref="I2">
    <cfRule type="cellIs" dxfId="233" priority="521" operator="equal">
      <formula>"No"</formula>
    </cfRule>
    <cfRule type="cellIs" dxfId="232" priority="522" operator="equal">
      <formula>"Yes"</formula>
    </cfRule>
  </conditionalFormatting>
  <conditionalFormatting sqref="K2">
    <cfRule type="cellIs" dxfId="231" priority="517" operator="equal">
      <formula>"No"</formula>
    </cfRule>
    <cfRule type="cellIs" dxfId="230" priority="518" operator="equal">
      <formula>"Yes"</formula>
    </cfRule>
  </conditionalFormatting>
  <conditionalFormatting sqref="L2">
    <cfRule type="cellIs" dxfId="229" priority="513" operator="equal">
      <formula>"No"</formula>
    </cfRule>
    <cfRule type="cellIs" dxfId="228" priority="514" operator="equal">
      <formula>"Yes"</formula>
    </cfRule>
  </conditionalFormatting>
  <conditionalFormatting sqref="L1">
    <cfRule type="cellIs" dxfId="227" priority="511" operator="equal">
      <formula>"No"</formula>
    </cfRule>
    <cfRule type="cellIs" dxfId="226" priority="512" operator="equal">
      <formula>"Yes"</formula>
    </cfRule>
  </conditionalFormatting>
  <conditionalFormatting sqref="N2">
    <cfRule type="cellIs" dxfId="225" priority="505" operator="equal">
      <formula>"No"</formula>
    </cfRule>
    <cfRule type="cellIs" dxfId="224" priority="506" operator="equal">
      <formula>"Yes"</formula>
    </cfRule>
  </conditionalFormatting>
  <conditionalFormatting sqref="N1:N2">
    <cfRule type="cellIs" dxfId="223" priority="507" operator="equal">
      <formula>"No"</formula>
    </cfRule>
    <cfRule type="cellIs" dxfId="222" priority="508" operator="equal">
      <formula>"Yes"</formula>
    </cfRule>
  </conditionalFormatting>
  <conditionalFormatting sqref="N1">
    <cfRule type="cellIs" dxfId="221" priority="503" operator="equal">
      <formula>"No"</formula>
    </cfRule>
    <cfRule type="cellIs" dxfId="220" priority="504" operator="equal">
      <formula>"Yes"</formula>
    </cfRule>
  </conditionalFormatting>
  <conditionalFormatting sqref="M2">
    <cfRule type="cellIs" dxfId="219" priority="497" operator="equal">
      <formula>"No"</formula>
    </cfRule>
    <cfRule type="cellIs" dxfId="218" priority="498" operator="equal">
      <formula>"Yes"</formula>
    </cfRule>
  </conditionalFormatting>
  <conditionalFormatting sqref="M2">
    <cfRule type="cellIs" dxfId="217" priority="495" operator="equal">
      <formula>"No"</formula>
    </cfRule>
    <cfRule type="cellIs" dxfId="216" priority="496" operator="equal">
      <formula>"Yes"</formula>
    </cfRule>
  </conditionalFormatting>
  <conditionalFormatting sqref="M2">
    <cfRule type="cellIs" dxfId="215" priority="491" operator="equal">
      <formula>"No"</formula>
    </cfRule>
    <cfRule type="cellIs" dxfId="214" priority="492" operator="equal">
      <formula>"Yes"</formula>
    </cfRule>
  </conditionalFormatting>
  <conditionalFormatting sqref="A3:D3">
    <cfRule type="cellIs" dxfId="213" priority="467" operator="equal">
      <formula>"No"</formula>
    </cfRule>
    <cfRule type="cellIs" dxfId="212" priority="468" operator="equal">
      <formula>"Yes"</formula>
    </cfRule>
  </conditionalFormatting>
  <conditionalFormatting sqref="Y2">
    <cfRule type="cellIs" dxfId="211" priority="375" operator="equal">
      <formula>"No"</formula>
    </cfRule>
    <cfRule type="cellIs" dxfId="210" priority="376" operator="equal">
      <formula>"Yes"</formula>
    </cfRule>
  </conditionalFormatting>
  <conditionalFormatting sqref="Y2">
    <cfRule type="cellIs" dxfId="209" priority="373" operator="equal">
      <formula>"No"</formula>
    </cfRule>
    <cfRule type="cellIs" dxfId="208" priority="374" operator="equal">
      <formula>"Yes"</formula>
    </cfRule>
  </conditionalFormatting>
  <conditionalFormatting sqref="Y2">
    <cfRule type="cellIs" dxfId="207" priority="369" operator="equal">
      <formula>"No"</formula>
    </cfRule>
    <cfRule type="cellIs" dxfId="206" priority="370" operator="equal">
      <formula>"Yes"</formula>
    </cfRule>
  </conditionalFormatting>
  <conditionalFormatting sqref="Z1">
    <cfRule type="cellIs" dxfId="205" priority="363" operator="equal">
      <formula>"No"</formula>
    </cfRule>
    <cfRule type="cellIs" dxfId="204" priority="364" operator="equal">
      <formula>"Yes"</formula>
    </cfRule>
  </conditionalFormatting>
  <conditionalFormatting sqref="Z1">
    <cfRule type="cellIs" dxfId="203" priority="365" operator="equal">
      <formula>"No"</formula>
    </cfRule>
    <cfRule type="cellIs" dxfId="202" priority="366" operator="equal">
      <formula>"Yes"</formula>
    </cfRule>
  </conditionalFormatting>
  <conditionalFormatting sqref="Z1">
    <cfRule type="cellIs" dxfId="201" priority="361" operator="equal">
      <formula>"No"</formula>
    </cfRule>
    <cfRule type="cellIs" dxfId="200" priority="362" operator="equal">
      <formula>"Yes"</formula>
    </cfRule>
  </conditionalFormatting>
  <conditionalFormatting sqref="Z1">
    <cfRule type="cellIs" dxfId="199" priority="359" operator="equal">
      <formula>"No"</formula>
    </cfRule>
    <cfRule type="cellIs" dxfId="198" priority="360" operator="equal">
      <formula>"Yes"</formula>
    </cfRule>
  </conditionalFormatting>
  <conditionalFormatting sqref="K1">
    <cfRule type="cellIs" dxfId="197" priority="325" operator="equal">
      <formula>"No"</formula>
    </cfRule>
    <cfRule type="cellIs" dxfId="196" priority="326" operator="equal">
      <formula>"Yes"</formula>
    </cfRule>
  </conditionalFormatting>
  <conditionalFormatting sqref="K1">
    <cfRule type="cellIs" dxfId="195" priority="323" operator="equal">
      <formula>"No"</formula>
    </cfRule>
    <cfRule type="cellIs" dxfId="194" priority="324" operator="equal">
      <formula>"Yes"</formula>
    </cfRule>
  </conditionalFormatting>
  <conditionalFormatting sqref="A4:A5">
    <cfRule type="cellIs" dxfId="193" priority="193" operator="equal">
      <formula>"No"</formula>
    </cfRule>
    <cfRule type="cellIs" dxfId="192" priority="194" operator="equal">
      <formula>"Yes"</formula>
    </cfRule>
  </conditionalFormatting>
  <conditionalFormatting sqref="Z4 E4:L4 N4:X4">
    <cfRule type="cellIs" dxfId="191" priority="191" operator="equal">
      <formula>"No"</formula>
    </cfRule>
    <cfRule type="cellIs" dxfId="190" priority="192" operator="equal">
      <formula>"Yes"</formula>
    </cfRule>
  </conditionalFormatting>
  <conditionalFormatting sqref="Q4 E4">
    <cfRule type="cellIs" dxfId="189" priority="189" operator="equal">
      <formula>1</formula>
    </cfRule>
    <cfRule type="cellIs" dxfId="188" priority="190" operator="equal">
      <formula>20</formula>
    </cfRule>
  </conditionalFormatting>
  <conditionalFormatting sqref="K4 D4:G4">
    <cfRule type="cellIs" dxfId="187" priority="187" operator="equal">
      <formula>"No"</formula>
    </cfRule>
    <cfRule type="cellIs" dxfId="186" priority="188" operator="equal">
      <formula>"Yes"</formula>
    </cfRule>
  </conditionalFormatting>
  <conditionalFormatting sqref="V4">
    <cfRule type="cellIs" dxfId="185" priority="185" operator="equal">
      <formula>"No"</formula>
    </cfRule>
    <cfRule type="cellIs" dxfId="184" priority="186" operator="equal">
      <formula>"Yes"</formula>
    </cfRule>
  </conditionalFormatting>
  <conditionalFormatting sqref="J4">
    <cfRule type="cellIs" dxfId="183" priority="183" operator="equal">
      <formula>"No"</formula>
    </cfRule>
    <cfRule type="cellIs" dxfId="182" priority="184" operator="equal">
      <formula>"Yes"</formula>
    </cfRule>
  </conditionalFormatting>
  <conditionalFormatting sqref="J4">
    <cfRule type="cellIs" dxfId="181" priority="181" operator="equal">
      <formula>"No"</formula>
    </cfRule>
    <cfRule type="cellIs" dxfId="180" priority="182" operator="equal">
      <formula>"Yes"</formula>
    </cfRule>
  </conditionalFormatting>
  <conditionalFormatting sqref="H4:I4">
    <cfRule type="cellIs" dxfId="179" priority="179" operator="equal">
      <formula>"No"</formula>
    </cfRule>
    <cfRule type="cellIs" dxfId="178" priority="180" operator="equal">
      <formula>"Yes"</formula>
    </cfRule>
  </conditionalFormatting>
  <conditionalFormatting sqref="H4:I4">
    <cfRule type="cellIs" dxfId="177" priority="177" operator="equal">
      <formula>"No"</formula>
    </cfRule>
    <cfRule type="cellIs" dxfId="176" priority="178" operator="equal">
      <formula>"Yes"</formula>
    </cfRule>
  </conditionalFormatting>
  <conditionalFormatting sqref="T4:U4">
    <cfRule type="cellIs" dxfId="175" priority="175" operator="equal">
      <formula>"No"</formula>
    </cfRule>
    <cfRule type="cellIs" dxfId="174" priority="176" operator="equal">
      <formula>"Yes"</formula>
    </cfRule>
  </conditionalFormatting>
  <conditionalFormatting sqref="B4:E4">
    <cfRule type="cellIs" dxfId="173" priority="173" operator="equal">
      <formula>"No"</formula>
    </cfRule>
    <cfRule type="cellIs" dxfId="172" priority="174" operator="equal">
      <formula>"Yes"</formula>
    </cfRule>
  </conditionalFormatting>
  <conditionalFormatting sqref="E4">
    <cfRule type="cellIs" dxfId="171" priority="171" operator="equal">
      <formula>1</formula>
    </cfRule>
    <cfRule type="cellIs" dxfId="170" priority="172" operator="equal">
      <formula>20</formula>
    </cfRule>
  </conditionalFormatting>
  <conditionalFormatting sqref="Y4">
    <cfRule type="cellIs" dxfId="169" priority="169" operator="equal">
      <formula>"No"</formula>
    </cfRule>
    <cfRule type="cellIs" dxfId="168" priority="170" operator="equal">
      <formula>"Yes"</formula>
    </cfRule>
  </conditionalFormatting>
  <conditionalFormatting sqref="M4">
    <cfRule type="cellIs" dxfId="167" priority="167" operator="equal">
      <formula>"No"</formula>
    </cfRule>
    <cfRule type="cellIs" dxfId="166" priority="168" operator="equal">
      <formula>"Yes"</formula>
    </cfRule>
  </conditionalFormatting>
  <conditionalFormatting sqref="B4:D4">
    <cfRule type="cellIs" dxfId="165" priority="165" operator="equal">
      <formula>"No"</formula>
    </cfRule>
    <cfRule type="cellIs" dxfId="164" priority="166" operator="equal">
      <formula>"Yes"</formula>
    </cfRule>
  </conditionalFormatting>
  <conditionalFormatting sqref="X2">
    <cfRule type="cellIs" dxfId="163" priority="59" operator="equal">
      <formula>"No"</formula>
    </cfRule>
    <cfRule type="cellIs" dxfId="162" priority="60" operator="equal">
      <formula>"Yes"</formula>
    </cfRule>
  </conditionalFormatting>
  <conditionalFormatting sqref="X1">
    <cfRule type="cellIs" dxfId="161" priority="57" operator="equal">
      <formula>"No"</formula>
    </cfRule>
    <cfRule type="cellIs" dxfId="160" priority="58" operator="equal">
      <formula>"Yes"</formula>
    </cfRule>
  </conditionalFormatting>
  <conditionalFormatting sqref="X1:X2">
    <cfRule type="cellIs" dxfId="159" priority="61" operator="equal">
      <formula>"No"</formula>
    </cfRule>
    <cfRule type="cellIs" dxfId="158" priority="62" operator="equal">
      <formula>"Yes"</formula>
    </cfRule>
  </conditionalFormatting>
  <conditionalFormatting sqref="X2">
    <cfRule type="cellIs" dxfId="157" priority="55" operator="equal">
      <formula>"No"</formula>
    </cfRule>
    <cfRule type="cellIs" dxfId="156" priority="56" operator="equal">
      <formula>"Yes"</formula>
    </cfRule>
  </conditionalFormatting>
  <conditionalFormatting sqref="X1">
    <cfRule type="cellIs" dxfId="155" priority="53" operator="equal">
      <formula>"No"</formula>
    </cfRule>
    <cfRule type="cellIs" dxfId="154" priority="54" operator="equal">
      <formula>"Yes"</formula>
    </cfRule>
  </conditionalFormatting>
  <conditionalFormatting sqref="Y1">
    <cfRule type="cellIs" dxfId="153" priority="15" operator="equal">
      <formula>"No"</formula>
    </cfRule>
    <cfRule type="cellIs" dxfId="152" priority="16" operator="equal">
      <formula>"Yes"</formula>
    </cfRule>
  </conditionalFormatting>
  <conditionalFormatting sqref="Y1">
    <cfRule type="cellIs" dxfId="151" priority="13" operator="equal">
      <formula>"No"</formula>
    </cfRule>
    <cfRule type="cellIs" dxfId="150" priority="14" operator="equal">
      <formula>"Yes"</formula>
    </cfRule>
  </conditionalFormatting>
  <conditionalFormatting sqref="Y1">
    <cfRule type="cellIs" dxfId="149" priority="11" operator="equal">
      <formula>"No"</formula>
    </cfRule>
    <cfRule type="cellIs" dxfId="148" priority="12" operator="equal">
      <formula>"Yes"</formula>
    </cfRule>
  </conditionalFormatting>
  <conditionalFormatting sqref="M1">
    <cfRule type="cellIs" dxfId="147" priority="9" operator="equal">
      <formula>"No"</formula>
    </cfRule>
    <cfRule type="cellIs" dxfId="146" priority="10" operator="equal">
      <formula>"Yes"</formula>
    </cfRule>
  </conditionalFormatting>
  <conditionalFormatting sqref="M1">
    <cfRule type="cellIs" dxfId="145" priority="7" operator="equal">
      <formula>"No"</formula>
    </cfRule>
    <cfRule type="cellIs" dxfId="144" priority="8" operator="equal">
      <formula>"Yes"</formula>
    </cfRule>
  </conditionalFormatting>
  <conditionalFormatting sqref="M1">
    <cfRule type="cellIs" dxfId="143" priority="5" operator="equal">
      <formula>"No"</formula>
    </cfRule>
    <cfRule type="cellIs" dxfId="142" priority="6" operator="equal">
      <formula>"Yes"</formula>
    </cfRule>
  </conditionalFormatting>
  <conditionalFormatting sqref="B5:Z5">
    <cfRule type="cellIs" dxfId="9" priority="3" operator="equal">
      <formula>"No"</formula>
    </cfRule>
    <cfRule type="cellIs" dxfId="8" priority="4" operator="equal">
      <formula>"Yes"</formula>
    </cfRule>
  </conditionalFormatting>
  <conditionalFormatting sqref="Q5 E5">
    <cfRule type="cellIs" dxfId="5" priority="1" operator="equal">
      <formula>1</formula>
    </cfRule>
    <cfRule type="cellIs" dxfId="4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pane ySplit="2" topLeftCell="A42" activePane="bottomLeft" state="frozen"/>
      <selection pane="bottomLeft" activeCell="A70" sqref="A70"/>
    </sheetView>
  </sheetViews>
  <sheetFormatPr defaultRowHeight="15.75" x14ac:dyDescent="0.25"/>
  <cols>
    <col min="1" max="1" width="13.75" style="4" bestFit="1" customWidth="1"/>
    <col min="2" max="2" width="19.25" style="4" bestFit="1" customWidth="1"/>
    <col min="3" max="3" width="6.375" style="4" bestFit="1" customWidth="1"/>
    <col min="4" max="4" width="4.375" style="4" bestFit="1" customWidth="1"/>
    <col min="5" max="5" width="5" style="4" bestFit="1" customWidth="1"/>
    <col min="6" max="6" width="3.875" style="4" bestFit="1" customWidth="1"/>
    <col min="7" max="7" width="3.875" style="4" customWidth="1"/>
    <col min="8" max="9" width="3.875" style="4" bestFit="1" customWidth="1"/>
    <col min="10" max="10" width="3.875" style="4" customWidth="1"/>
    <col min="11" max="12" width="3.875" style="4" bestFit="1" customWidth="1"/>
    <col min="13" max="15" width="3.375" style="4" bestFit="1" customWidth="1"/>
    <col min="16" max="16" width="13" style="4" bestFit="1" customWidth="1"/>
    <col min="17" max="16384" width="9" style="4"/>
  </cols>
  <sheetData>
    <row r="1" spans="1:15" s="1" customFormat="1" x14ac:dyDescent="0.25">
      <c r="B1" s="5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1" customFormat="1" x14ac:dyDescent="0.25">
      <c r="A2" s="1" t="s">
        <v>11</v>
      </c>
      <c r="B2" s="1" t="s">
        <v>28</v>
      </c>
      <c r="C2" s="1" t="s">
        <v>27</v>
      </c>
      <c r="D2" s="1" t="s">
        <v>3</v>
      </c>
      <c r="E2" s="1" t="s">
        <v>4</v>
      </c>
      <c r="F2" s="1">
        <v>10</v>
      </c>
      <c r="G2" s="1">
        <v>13</v>
      </c>
      <c r="H2" s="1">
        <v>13</v>
      </c>
      <c r="I2" s="1">
        <v>15</v>
      </c>
      <c r="J2" s="1">
        <v>16</v>
      </c>
      <c r="K2" s="1">
        <v>17</v>
      </c>
      <c r="L2" s="1">
        <v>20</v>
      </c>
      <c r="M2" s="1">
        <v>21</v>
      </c>
      <c r="N2" s="1">
        <v>26</v>
      </c>
      <c r="O2" s="1">
        <v>28</v>
      </c>
    </row>
    <row r="3" spans="1:15" x14ac:dyDescent="0.25">
      <c r="A3" s="4" t="s">
        <v>31</v>
      </c>
      <c r="B3" s="4" t="s">
        <v>47</v>
      </c>
      <c r="C3" s="4">
        <v>0</v>
      </c>
      <c r="D3" s="4">
        <f ca="1">RANDBETWEEN(1,20)</f>
        <v>2</v>
      </c>
      <c r="E3" s="4">
        <f t="shared" ref="E3:E22" ca="1" si="0">D3+C3</f>
        <v>2</v>
      </c>
      <c r="F3" s="4" t="str">
        <f t="shared" ref="F3:O26" ca="1" si="1">IF($E3&gt;F$2-1,"Yes","No")</f>
        <v>No</v>
      </c>
      <c r="G3" s="4" t="str">
        <f t="shared" ca="1" si="1"/>
        <v>No</v>
      </c>
      <c r="H3" s="4" t="str">
        <f t="shared" ca="1" si="1"/>
        <v>No</v>
      </c>
      <c r="I3" s="4" t="str">
        <f t="shared" ca="1" si="1"/>
        <v>No</v>
      </c>
      <c r="J3" s="4" t="str">
        <f t="shared" ca="1" si="1"/>
        <v>No</v>
      </c>
      <c r="K3" s="4" t="str">
        <f t="shared" ca="1" si="1"/>
        <v>No</v>
      </c>
      <c r="L3" s="4" t="str">
        <f t="shared" ca="1" si="1"/>
        <v>No</v>
      </c>
      <c r="M3" s="4" t="str">
        <f t="shared" ca="1" si="1"/>
        <v>No</v>
      </c>
      <c r="N3" s="4" t="str">
        <f t="shared" ca="1" si="1"/>
        <v>No</v>
      </c>
      <c r="O3" s="4" t="str">
        <f t="shared" ca="1" si="1"/>
        <v>No</v>
      </c>
    </row>
    <row r="4" spans="1:15" x14ac:dyDescent="0.25">
      <c r="A4" s="4" t="s">
        <v>31</v>
      </c>
      <c r="B4" s="4" t="s">
        <v>48</v>
      </c>
      <c r="C4" s="4">
        <v>2</v>
      </c>
      <c r="D4" s="4">
        <f t="shared" ref="D4:D67" ca="1" si="2">RANDBETWEEN(1,20)</f>
        <v>10</v>
      </c>
      <c r="E4" s="4">
        <f t="shared" ca="1" si="0"/>
        <v>12</v>
      </c>
      <c r="F4" s="4" t="str">
        <f t="shared" ca="1" si="1"/>
        <v>Yes</v>
      </c>
      <c r="G4" s="4" t="str">
        <f t="shared" ca="1" si="1"/>
        <v>No</v>
      </c>
      <c r="H4" s="4" t="str">
        <f t="shared" ca="1" si="1"/>
        <v>No</v>
      </c>
      <c r="I4" s="4" t="str">
        <f t="shared" ca="1" si="1"/>
        <v>No</v>
      </c>
      <c r="J4" s="4" t="str">
        <f t="shared" ca="1" si="1"/>
        <v>No</v>
      </c>
      <c r="K4" s="4" t="str">
        <f t="shared" ca="1" si="1"/>
        <v>No</v>
      </c>
      <c r="L4" s="4" t="str">
        <f t="shared" ca="1" si="1"/>
        <v>No</v>
      </c>
      <c r="M4" s="4" t="str">
        <f t="shared" ca="1" si="1"/>
        <v>No</v>
      </c>
      <c r="N4" s="4" t="str">
        <f t="shared" ca="1" si="1"/>
        <v>No</v>
      </c>
      <c r="O4" s="4" t="str">
        <f t="shared" ca="1" si="1"/>
        <v>No</v>
      </c>
    </row>
    <row r="5" spans="1:15" x14ac:dyDescent="0.25">
      <c r="A5" s="4" t="s">
        <v>30</v>
      </c>
      <c r="B5" s="4" t="s">
        <v>49</v>
      </c>
      <c r="C5" s="4">
        <v>15</v>
      </c>
      <c r="D5" s="4">
        <f t="shared" ca="1" si="2"/>
        <v>9</v>
      </c>
      <c r="E5" s="4">
        <f t="shared" ca="1" si="0"/>
        <v>24</v>
      </c>
      <c r="F5" s="4" t="str">
        <f t="shared" ca="1" si="1"/>
        <v>Yes</v>
      </c>
      <c r="G5" s="4" t="str">
        <f t="shared" ca="1" si="1"/>
        <v>Yes</v>
      </c>
      <c r="H5" s="4" t="str">
        <f t="shared" ca="1" si="1"/>
        <v>Yes</v>
      </c>
      <c r="I5" s="4" t="str">
        <f t="shared" ca="1" si="1"/>
        <v>Yes</v>
      </c>
      <c r="J5" s="4" t="str">
        <f t="shared" ca="1" si="1"/>
        <v>Yes</v>
      </c>
      <c r="K5" s="4" t="str">
        <f t="shared" ca="1" si="1"/>
        <v>Yes</v>
      </c>
      <c r="L5" s="4" t="str">
        <f t="shared" ca="1" si="1"/>
        <v>Yes</v>
      </c>
      <c r="M5" s="4" t="str">
        <f t="shared" ca="1" si="1"/>
        <v>Yes</v>
      </c>
      <c r="N5" s="4" t="str">
        <f t="shared" ca="1" si="1"/>
        <v>No</v>
      </c>
      <c r="O5" s="4" t="str">
        <f t="shared" ca="1" si="1"/>
        <v>No</v>
      </c>
    </row>
    <row r="6" spans="1:15" x14ac:dyDescent="0.25">
      <c r="A6" s="4" t="s">
        <v>43</v>
      </c>
      <c r="B6" s="4" t="s">
        <v>50</v>
      </c>
      <c r="C6" s="4">
        <v>2</v>
      </c>
      <c r="D6" s="4">
        <f t="shared" ca="1" si="2"/>
        <v>5</v>
      </c>
      <c r="E6" s="4">
        <f t="shared" ca="1" si="0"/>
        <v>7</v>
      </c>
      <c r="F6" s="4" t="str">
        <f t="shared" ca="1" si="1"/>
        <v>No</v>
      </c>
      <c r="G6" s="4" t="str">
        <f t="shared" ca="1" si="1"/>
        <v>No</v>
      </c>
      <c r="H6" s="4" t="str">
        <f t="shared" ca="1" si="1"/>
        <v>No</v>
      </c>
      <c r="I6" s="4" t="str">
        <f t="shared" ca="1" si="1"/>
        <v>No</v>
      </c>
      <c r="J6" s="4" t="str">
        <f t="shared" ca="1" si="1"/>
        <v>No</v>
      </c>
      <c r="K6" s="4" t="str">
        <f t="shared" ca="1" si="1"/>
        <v>No</v>
      </c>
      <c r="L6" s="4" t="str">
        <f t="shared" ca="1" si="1"/>
        <v>No</v>
      </c>
      <c r="M6" s="4" t="str">
        <f t="shared" ca="1" si="1"/>
        <v>No</v>
      </c>
      <c r="N6" s="4" t="str">
        <f t="shared" ca="1" si="1"/>
        <v>No</v>
      </c>
      <c r="O6" s="4" t="str">
        <f t="shared" ca="1" si="1"/>
        <v>No</v>
      </c>
    </row>
    <row r="7" spans="1:15" x14ac:dyDescent="0.25">
      <c r="A7" s="4" t="s">
        <v>31</v>
      </c>
      <c r="B7" s="4" t="s">
        <v>50</v>
      </c>
      <c r="C7" s="4">
        <v>0</v>
      </c>
      <c r="D7" s="4">
        <f t="shared" ca="1" si="2"/>
        <v>4</v>
      </c>
      <c r="E7" s="4">
        <f t="shared" ca="1" si="0"/>
        <v>4</v>
      </c>
      <c r="F7" s="4" t="str">
        <f t="shared" ca="1" si="1"/>
        <v>No</v>
      </c>
      <c r="G7" s="4" t="str">
        <f t="shared" ca="1" si="1"/>
        <v>No</v>
      </c>
      <c r="H7" s="4" t="str">
        <f t="shared" ca="1" si="1"/>
        <v>No</v>
      </c>
      <c r="I7" s="4" t="str">
        <f t="shared" ca="1" si="1"/>
        <v>No</v>
      </c>
      <c r="J7" s="4" t="str">
        <f t="shared" ca="1" si="1"/>
        <v>No</v>
      </c>
      <c r="K7" s="4" t="str">
        <f t="shared" ca="1" si="1"/>
        <v>No</v>
      </c>
      <c r="L7" s="4" t="str">
        <f t="shared" ca="1" si="1"/>
        <v>No</v>
      </c>
      <c r="M7" s="4" t="str">
        <f t="shared" ca="1" si="1"/>
        <v>No</v>
      </c>
      <c r="N7" s="4" t="str">
        <f t="shared" ca="1" si="1"/>
        <v>No</v>
      </c>
      <c r="O7" s="4" t="str">
        <f t="shared" ca="1" si="1"/>
        <v>No</v>
      </c>
    </row>
    <row r="8" spans="1:15" x14ac:dyDescent="0.25">
      <c r="A8" s="4" t="s">
        <v>38</v>
      </c>
      <c r="B8" s="4" t="s">
        <v>50</v>
      </c>
      <c r="C8" s="4">
        <v>4</v>
      </c>
      <c r="D8" s="4">
        <f t="shared" ca="1" si="2"/>
        <v>17</v>
      </c>
      <c r="E8" s="4">
        <f t="shared" ca="1" si="0"/>
        <v>21</v>
      </c>
      <c r="F8" s="4" t="str">
        <f t="shared" ca="1" si="1"/>
        <v>Yes</v>
      </c>
      <c r="G8" s="4" t="str">
        <f t="shared" ca="1" si="1"/>
        <v>Yes</v>
      </c>
      <c r="H8" s="4" t="str">
        <f t="shared" ca="1" si="1"/>
        <v>Yes</v>
      </c>
      <c r="I8" s="4" t="str">
        <f t="shared" ca="1" si="1"/>
        <v>Yes</v>
      </c>
      <c r="J8" s="4" t="str">
        <f t="shared" ca="1" si="1"/>
        <v>Yes</v>
      </c>
      <c r="K8" s="4" t="str">
        <f t="shared" ca="1" si="1"/>
        <v>Yes</v>
      </c>
      <c r="L8" s="4" t="str">
        <f t="shared" ca="1" si="1"/>
        <v>Yes</v>
      </c>
      <c r="M8" s="4" t="str">
        <f t="shared" ca="1" si="1"/>
        <v>Yes</v>
      </c>
      <c r="N8" s="4" t="str">
        <f t="shared" ca="1" si="1"/>
        <v>No</v>
      </c>
      <c r="O8" s="4" t="str">
        <f t="shared" ca="1" si="1"/>
        <v>No</v>
      </c>
    </row>
    <row r="9" spans="1:15" x14ac:dyDescent="0.25">
      <c r="A9" s="4" t="s">
        <v>41</v>
      </c>
      <c r="B9" s="4" t="s">
        <v>50</v>
      </c>
      <c r="C9" s="4">
        <v>3</v>
      </c>
      <c r="D9" s="4">
        <f t="shared" ca="1" si="2"/>
        <v>20</v>
      </c>
      <c r="E9" s="4">
        <f t="shared" ca="1" si="0"/>
        <v>23</v>
      </c>
      <c r="F9" s="4" t="str">
        <f t="shared" ca="1" si="1"/>
        <v>Yes</v>
      </c>
      <c r="G9" s="4" t="str">
        <f t="shared" ca="1" si="1"/>
        <v>Yes</v>
      </c>
      <c r="H9" s="4" t="str">
        <f t="shared" ca="1" si="1"/>
        <v>Yes</v>
      </c>
      <c r="I9" s="4" t="str">
        <f t="shared" ca="1" si="1"/>
        <v>Yes</v>
      </c>
      <c r="J9" s="4" t="str">
        <f t="shared" ca="1" si="1"/>
        <v>Yes</v>
      </c>
      <c r="K9" s="4" t="str">
        <f t="shared" ca="1" si="1"/>
        <v>Yes</v>
      </c>
      <c r="L9" s="4" t="str">
        <f t="shared" ca="1" si="1"/>
        <v>Yes</v>
      </c>
      <c r="M9" s="4" t="str">
        <f t="shared" ca="1" si="1"/>
        <v>Yes</v>
      </c>
      <c r="N9" s="4" t="str">
        <f t="shared" ca="1" si="1"/>
        <v>No</v>
      </c>
      <c r="O9" s="4" t="str">
        <f t="shared" ca="1" si="1"/>
        <v>No</v>
      </c>
    </row>
    <row r="10" spans="1:15" x14ac:dyDescent="0.25">
      <c r="A10" s="4" t="s">
        <v>40</v>
      </c>
      <c r="B10" s="4" t="s">
        <v>50</v>
      </c>
      <c r="C10" s="4">
        <v>11</v>
      </c>
      <c r="D10" s="4">
        <f t="shared" ca="1" si="2"/>
        <v>4</v>
      </c>
      <c r="E10" s="4">
        <f t="shared" ca="1" si="0"/>
        <v>15</v>
      </c>
      <c r="F10" s="4" t="str">
        <f t="shared" ca="1" si="1"/>
        <v>Yes</v>
      </c>
      <c r="G10" s="4" t="str">
        <f t="shared" ca="1" si="1"/>
        <v>Yes</v>
      </c>
      <c r="H10" s="4" t="str">
        <f t="shared" ca="1" si="1"/>
        <v>Yes</v>
      </c>
      <c r="I10" s="4" t="str">
        <f t="shared" ca="1" si="1"/>
        <v>Yes</v>
      </c>
      <c r="J10" s="4" t="str">
        <f t="shared" ca="1" si="1"/>
        <v>No</v>
      </c>
      <c r="K10" s="4" t="str">
        <f t="shared" ca="1" si="1"/>
        <v>No</v>
      </c>
      <c r="L10" s="4" t="str">
        <f t="shared" ca="1" si="1"/>
        <v>No</v>
      </c>
      <c r="M10" s="4" t="str">
        <f t="shared" ca="1" si="1"/>
        <v>No</v>
      </c>
      <c r="N10" s="4" t="str">
        <f t="shared" ca="1" si="1"/>
        <v>No</v>
      </c>
      <c r="O10" s="4" t="str">
        <f t="shared" ca="1" si="1"/>
        <v>No</v>
      </c>
    </row>
    <row r="11" spans="1:15" x14ac:dyDescent="0.25">
      <c r="A11" s="4" t="s">
        <v>30</v>
      </c>
      <c r="B11" s="4" t="s">
        <v>50</v>
      </c>
      <c r="C11" s="4">
        <v>12</v>
      </c>
      <c r="D11" s="4">
        <f t="shared" ca="1" si="2"/>
        <v>16</v>
      </c>
      <c r="E11" s="4">
        <f t="shared" ca="1" si="0"/>
        <v>28</v>
      </c>
      <c r="F11" s="4" t="str">
        <f t="shared" ca="1" si="1"/>
        <v>Yes</v>
      </c>
      <c r="G11" s="4" t="str">
        <f t="shared" ca="1" si="1"/>
        <v>Yes</v>
      </c>
      <c r="H11" s="4" t="str">
        <f t="shared" ca="1" si="1"/>
        <v>Yes</v>
      </c>
      <c r="I11" s="4" t="str">
        <f t="shared" ca="1" si="1"/>
        <v>Yes</v>
      </c>
      <c r="J11" s="4" t="str">
        <f t="shared" ca="1" si="1"/>
        <v>Yes</v>
      </c>
      <c r="K11" s="4" t="str">
        <f t="shared" ca="1" si="1"/>
        <v>Yes</v>
      </c>
      <c r="L11" s="4" t="str">
        <f t="shared" ca="1" si="1"/>
        <v>Yes</v>
      </c>
      <c r="M11" s="4" t="str">
        <f t="shared" ca="1" si="1"/>
        <v>Yes</v>
      </c>
      <c r="N11" s="4" t="str">
        <f t="shared" ca="1" si="1"/>
        <v>Yes</v>
      </c>
      <c r="O11" s="4" t="str">
        <f t="shared" ca="1" si="1"/>
        <v>Yes</v>
      </c>
    </row>
    <row r="12" spans="1:15" x14ac:dyDescent="0.25">
      <c r="A12" s="4" t="s">
        <v>34</v>
      </c>
      <c r="B12" s="4" t="s">
        <v>50</v>
      </c>
      <c r="C12" s="4">
        <v>1</v>
      </c>
      <c r="D12" s="4">
        <f t="shared" ca="1" si="2"/>
        <v>19</v>
      </c>
      <c r="E12" s="4">
        <f t="shared" ca="1" si="0"/>
        <v>20</v>
      </c>
      <c r="F12" s="4" t="str">
        <f t="shared" ca="1" si="1"/>
        <v>Yes</v>
      </c>
      <c r="G12" s="4" t="str">
        <f t="shared" ca="1" si="1"/>
        <v>Yes</v>
      </c>
      <c r="H12" s="4" t="str">
        <f t="shared" ca="1" si="1"/>
        <v>Yes</v>
      </c>
      <c r="I12" s="4" t="str">
        <f t="shared" ca="1" si="1"/>
        <v>Yes</v>
      </c>
      <c r="J12" s="4" t="str">
        <f t="shared" ca="1" si="1"/>
        <v>Yes</v>
      </c>
      <c r="K12" s="4" t="str">
        <f t="shared" ca="1" si="1"/>
        <v>Yes</v>
      </c>
      <c r="L12" s="4" t="str">
        <f t="shared" ca="1" si="1"/>
        <v>Yes</v>
      </c>
      <c r="M12" s="4" t="str">
        <f t="shared" ca="1" si="1"/>
        <v>No</v>
      </c>
      <c r="N12" s="4" t="str">
        <f t="shared" ca="1" si="1"/>
        <v>No</v>
      </c>
      <c r="O12" s="4" t="str">
        <f t="shared" ca="1" si="1"/>
        <v>No</v>
      </c>
    </row>
    <row r="13" spans="1:15" x14ac:dyDescent="0.25">
      <c r="A13" s="4" t="s">
        <v>32</v>
      </c>
      <c r="B13" s="4" t="s">
        <v>50</v>
      </c>
      <c r="C13" s="4">
        <v>0</v>
      </c>
      <c r="D13" s="4">
        <f t="shared" ca="1" si="2"/>
        <v>18</v>
      </c>
      <c r="E13" s="4">
        <f t="shared" ca="1" si="0"/>
        <v>18</v>
      </c>
      <c r="F13" s="4" t="str">
        <f t="shared" ca="1" si="1"/>
        <v>Yes</v>
      </c>
      <c r="G13" s="4" t="str">
        <f t="shared" ca="1" si="1"/>
        <v>Yes</v>
      </c>
      <c r="H13" s="4" t="str">
        <f t="shared" ca="1" si="1"/>
        <v>Yes</v>
      </c>
      <c r="I13" s="4" t="str">
        <f t="shared" ca="1" si="1"/>
        <v>Yes</v>
      </c>
      <c r="J13" s="4" t="str">
        <f t="shared" ca="1" si="1"/>
        <v>Yes</v>
      </c>
      <c r="K13" s="4" t="str">
        <f t="shared" ca="1" si="1"/>
        <v>Yes</v>
      </c>
      <c r="L13" s="4" t="str">
        <f t="shared" ca="1" si="1"/>
        <v>No</v>
      </c>
      <c r="M13" s="4" t="str">
        <f t="shared" ca="1" si="1"/>
        <v>No</v>
      </c>
      <c r="N13" s="4" t="str">
        <f t="shared" ca="1" si="1"/>
        <v>No</v>
      </c>
      <c r="O13" s="4" t="str">
        <f t="shared" ca="1" si="1"/>
        <v>No</v>
      </c>
    </row>
    <row r="14" spans="1:15" x14ac:dyDescent="0.25">
      <c r="A14" s="4" t="s">
        <v>31</v>
      </c>
      <c r="B14" s="4" t="s">
        <v>49</v>
      </c>
      <c r="C14" s="4">
        <v>2</v>
      </c>
      <c r="D14" s="4">
        <f t="shared" ca="1" si="2"/>
        <v>17</v>
      </c>
      <c r="E14" s="4">
        <f t="shared" ca="1" si="0"/>
        <v>19</v>
      </c>
      <c r="F14" s="4" t="str">
        <f t="shared" ca="1" si="1"/>
        <v>Yes</v>
      </c>
      <c r="G14" s="4" t="str">
        <f t="shared" ca="1" si="1"/>
        <v>Yes</v>
      </c>
      <c r="H14" s="4" t="str">
        <f t="shared" ca="1" si="1"/>
        <v>Yes</v>
      </c>
      <c r="I14" s="4" t="str">
        <f t="shared" ca="1" si="1"/>
        <v>Yes</v>
      </c>
      <c r="J14" s="4" t="str">
        <f t="shared" ca="1" si="1"/>
        <v>Yes</v>
      </c>
      <c r="K14" s="4" t="str">
        <f t="shared" ca="1" si="1"/>
        <v>Yes</v>
      </c>
      <c r="L14" s="4" t="str">
        <f t="shared" ca="1" si="1"/>
        <v>No</v>
      </c>
      <c r="M14" s="4" t="str">
        <f t="shared" ca="1" si="1"/>
        <v>No</v>
      </c>
      <c r="N14" s="4" t="str">
        <f t="shared" ca="1" si="1"/>
        <v>No</v>
      </c>
      <c r="O14" s="4" t="str">
        <f t="shared" ca="1" si="1"/>
        <v>No</v>
      </c>
    </row>
    <row r="15" spans="1:15" x14ac:dyDescent="0.25">
      <c r="A15" s="4" t="s">
        <v>31</v>
      </c>
      <c r="B15" s="4" t="s">
        <v>51</v>
      </c>
      <c r="C15" s="4">
        <v>8</v>
      </c>
      <c r="D15" s="4">
        <f t="shared" ca="1" si="2"/>
        <v>14</v>
      </c>
      <c r="E15" s="4">
        <f t="shared" ca="1" si="0"/>
        <v>22</v>
      </c>
      <c r="F15" s="4" t="str">
        <f t="shared" ca="1" si="1"/>
        <v>Yes</v>
      </c>
      <c r="G15" s="4" t="str">
        <f t="shared" ca="1" si="1"/>
        <v>Yes</v>
      </c>
      <c r="H15" s="4" t="str">
        <f t="shared" ca="1" si="1"/>
        <v>Yes</v>
      </c>
      <c r="I15" s="4" t="str">
        <f t="shared" ca="1" si="1"/>
        <v>Yes</v>
      </c>
      <c r="J15" s="4" t="str">
        <f t="shared" ca="1" si="1"/>
        <v>Yes</v>
      </c>
      <c r="K15" s="4" t="str">
        <f t="shared" ca="1" si="1"/>
        <v>Yes</v>
      </c>
      <c r="L15" s="4" t="str">
        <f t="shared" ca="1" si="1"/>
        <v>Yes</v>
      </c>
      <c r="M15" s="4" t="str">
        <f t="shared" ca="1" si="1"/>
        <v>Yes</v>
      </c>
      <c r="N15" s="4" t="str">
        <f t="shared" ca="1" si="1"/>
        <v>No</v>
      </c>
      <c r="O15" s="4" t="str">
        <f t="shared" ca="1" si="1"/>
        <v>No</v>
      </c>
    </row>
    <row r="16" spans="1:15" x14ac:dyDescent="0.25">
      <c r="A16" s="4" t="s">
        <v>31</v>
      </c>
      <c r="B16" s="4" t="s">
        <v>56</v>
      </c>
      <c r="C16" s="4">
        <v>3</v>
      </c>
      <c r="D16" s="4">
        <f t="shared" ca="1" si="2"/>
        <v>14</v>
      </c>
      <c r="E16" s="4">
        <f t="shared" ca="1" si="0"/>
        <v>17</v>
      </c>
      <c r="F16" s="4" t="str">
        <f t="shared" ca="1" si="1"/>
        <v>Yes</v>
      </c>
      <c r="G16" s="4" t="str">
        <f t="shared" ca="1" si="1"/>
        <v>Yes</v>
      </c>
      <c r="H16" s="4" t="str">
        <f t="shared" ca="1" si="1"/>
        <v>Yes</v>
      </c>
      <c r="I16" s="4" t="str">
        <f t="shared" ca="1" si="1"/>
        <v>Yes</v>
      </c>
      <c r="J16" s="4" t="str">
        <f t="shared" ca="1" si="1"/>
        <v>Yes</v>
      </c>
      <c r="K16" s="4" t="str">
        <f t="shared" ca="1" si="1"/>
        <v>Yes</v>
      </c>
      <c r="L16" s="4" t="str">
        <f t="shared" ca="1" si="1"/>
        <v>No</v>
      </c>
      <c r="M16" s="4" t="str">
        <f t="shared" ca="1" si="1"/>
        <v>No</v>
      </c>
      <c r="N16" s="4" t="str">
        <f t="shared" ca="1" si="1"/>
        <v>No</v>
      </c>
      <c r="O16" s="4" t="str">
        <f t="shared" ca="1" si="1"/>
        <v>No</v>
      </c>
    </row>
    <row r="17" spans="1:15" x14ac:dyDescent="0.25">
      <c r="A17" s="4" t="s">
        <v>32</v>
      </c>
      <c r="B17" s="4" t="s">
        <v>56</v>
      </c>
      <c r="C17" s="4">
        <v>4</v>
      </c>
      <c r="D17" s="4">
        <f t="shared" ca="1" si="2"/>
        <v>9</v>
      </c>
      <c r="E17" s="4">
        <f t="shared" ca="1" si="0"/>
        <v>13</v>
      </c>
      <c r="F17" s="4" t="str">
        <f t="shared" ca="1" si="1"/>
        <v>Yes</v>
      </c>
      <c r="G17" s="4" t="str">
        <f t="shared" ca="1" si="1"/>
        <v>Yes</v>
      </c>
      <c r="H17" s="4" t="str">
        <f t="shared" ca="1" si="1"/>
        <v>Yes</v>
      </c>
      <c r="I17" s="4" t="str">
        <f t="shared" ca="1" si="1"/>
        <v>No</v>
      </c>
      <c r="J17" s="4" t="str">
        <f t="shared" ca="1" si="1"/>
        <v>No</v>
      </c>
      <c r="K17" s="4" t="str">
        <f t="shared" ca="1" si="1"/>
        <v>No</v>
      </c>
      <c r="L17" s="4" t="str">
        <f t="shared" ca="1" si="1"/>
        <v>No</v>
      </c>
      <c r="M17" s="4" t="str">
        <f t="shared" ca="1" si="1"/>
        <v>No</v>
      </c>
      <c r="N17" s="4" t="str">
        <f t="shared" ca="1" si="1"/>
        <v>No</v>
      </c>
      <c r="O17" s="4" t="str">
        <f t="shared" ca="1" si="1"/>
        <v>No</v>
      </c>
    </row>
    <row r="18" spans="1:15" x14ac:dyDescent="0.25">
      <c r="A18" s="4" t="s">
        <v>31</v>
      </c>
      <c r="B18" s="4" t="s">
        <v>57</v>
      </c>
      <c r="C18" s="4">
        <v>2</v>
      </c>
      <c r="D18" s="4">
        <f t="shared" ca="1" si="2"/>
        <v>16</v>
      </c>
      <c r="E18" s="4">
        <f t="shared" ca="1" si="0"/>
        <v>18</v>
      </c>
      <c r="F18" s="4" t="str">
        <f t="shared" ca="1" si="1"/>
        <v>Yes</v>
      </c>
      <c r="G18" s="4" t="str">
        <f t="shared" ca="1" si="1"/>
        <v>Yes</v>
      </c>
      <c r="H18" s="4" t="str">
        <f t="shared" ca="1" si="1"/>
        <v>Yes</v>
      </c>
      <c r="I18" s="4" t="str">
        <f t="shared" ca="1" si="1"/>
        <v>Yes</v>
      </c>
      <c r="J18" s="4" t="str">
        <f t="shared" ca="1" si="1"/>
        <v>Yes</v>
      </c>
      <c r="K18" s="4" t="str">
        <f t="shared" ca="1" si="1"/>
        <v>Yes</v>
      </c>
      <c r="L18" s="4" t="str">
        <f t="shared" ca="1" si="1"/>
        <v>No</v>
      </c>
      <c r="M18" s="4" t="str">
        <f t="shared" ca="1" si="1"/>
        <v>No</v>
      </c>
      <c r="N18" s="4" t="str">
        <f t="shared" ca="1" si="1"/>
        <v>No</v>
      </c>
      <c r="O18" s="4" t="str">
        <f t="shared" ca="1" si="1"/>
        <v>No</v>
      </c>
    </row>
    <row r="19" spans="1:15" x14ac:dyDescent="0.25">
      <c r="A19" s="4" t="s">
        <v>31</v>
      </c>
      <c r="B19" s="4" t="s">
        <v>58</v>
      </c>
      <c r="C19" s="4">
        <v>0</v>
      </c>
      <c r="D19" s="4">
        <f t="shared" ca="1" si="2"/>
        <v>10</v>
      </c>
      <c r="E19" s="4">
        <f t="shared" ca="1" si="0"/>
        <v>10</v>
      </c>
      <c r="F19" s="4" t="str">
        <f t="shared" ca="1" si="1"/>
        <v>Yes</v>
      </c>
      <c r="G19" s="4" t="str">
        <f t="shared" ca="1" si="1"/>
        <v>No</v>
      </c>
      <c r="H19" s="4" t="str">
        <f t="shared" ca="1" si="1"/>
        <v>No</v>
      </c>
      <c r="I19" s="4" t="str">
        <f t="shared" ref="I19:I70" ca="1" si="3">IF($E19&gt;I$2-1,"Yes","No")</f>
        <v>No</v>
      </c>
      <c r="J19" s="4" t="str">
        <f t="shared" ca="1" si="1"/>
        <v>No</v>
      </c>
      <c r="K19" s="4" t="str">
        <f t="shared" ca="1" si="1"/>
        <v>No</v>
      </c>
      <c r="L19" s="4" t="str">
        <f t="shared" ca="1" si="1"/>
        <v>No</v>
      </c>
      <c r="M19" s="4" t="str">
        <f t="shared" ca="1" si="1"/>
        <v>No</v>
      </c>
      <c r="N19" s="4" t="str">
        <f t="shared" ca="1" si="1"/>
        <v>No</v>
      </c>
      <c r="O19" s="4" t="str">
        <f t="shared" ca="1" si="1"/>
        <v>No</v>
      </c>
    </row>
    <row r="20" spans="1:15" x14ac:dyDescent="0.25">
      <c r="A20" s="4" t="s">
        <v>30</v>
      </c>
      <c r="B20" s="4" t="s">
        <v>67</v>
      </c>
      <c r="C20" s="4">
        <v>10</v>
      </c>
      <c r="D20" s="4">
        <f t="shared" ca="1" si="2"/>
        <v>7</v>
      </c>
      <c r="E20" s="4">
        <f t="shared" ca="1" si="0"/>
        <v>17</v>
      </c>
      <c r="F20" s="4" t="str">
        <f t="shared" ca="1" si="1"/>
        <v>Yes</v>
      </c>
      <c r="G20" s="4" t="str">
        <f t="shared" ca="1" si="1"/>
        <v>Yes</v>
      </c>
      <c r="H20" s="4" t="str">
        <f t="shared" ca="1" si="1"/>
        <v>Yes</v>
      </c>
      <c r="I20" s="4" t="str">
        <f t="shared" ca="1" si="3"/>
        <v>Yes</v>
      </c>
      <c r="J20" s="4" t="str">
        <f t="shared" ca="1" si="1"/>
        <v>Yes</v>
      </c>
      <c r="K20" s="4" t="str">
        <f t="shared" ca="1" si="1"/>
        <v>Yes</v>
      </c>
      <c r="L20" s="4" t="str">
        <f t="shared" ca="1" si="1"/>
        <v>No</v>
      </c>
      <c r="M20" s="4" t="str">
        <f t="shared" ca="1" si="1"/>
        <v>No</v>
      </c>
      <c r="N20" s="4" t="str">
        <f t="shared" ca="1" si="1"/>
        <v>No</v>
      </c>
      <c r="O20" s="4" t="str">
        <f t="shared" ca="1" si="1"/>
        <v>No</v>
      </c>
    </row>
    <row r="21" spans="1:15" x14ac:dyDescent="0.25">
      <c r="A21" s="4" t="s">
        <v>31</v>
      </c>
      <c r="B21" s="4" t="s">
        <v>67</v>
      </c>
      <c r="C21" s="4">
        <v>3</v>
      </c>
      <c r="D21" s="4">
        <f t="shared" ca="1" si="2"/>
        <v>7</v>
      </c>
      <c r="E21" s="4">
        <f t="shared" ca="1" si="0"/>
        <v>10</v>
      </c>
      <c r="F21" s="4" t="str">
        <f t="shared" ca="1" si="1"/>
        <v>Yes</v>
      </c>
      <c r="G21" s="4" t="str">
        <f t="shared" ca="1" si="1"/>
        <v>No</v>
      </c>
      <c r="H21" s="4" t="str">
        <f t="shared" ca="1" si="1"/>
        <v>No</v>
      </c>
      <c r="I21" s="4" t="str">
        <f t="shared" ca="1" si="3"/>
        <v>No</v>
      </c>
      <c r="J21" s="4" t="str">
        <f t="shared" ca="1" si="1"/>
        <v>No</v>
      </c>
      <c r="K21" s="4" t="str">
        <f t="shared" ca="1" si="1"/>
        <v>No</v>
      </c>
      <c r="L21" s="4" t="str">
        <f t="shared" ca="1" si="1"/>
        <v>No</v>
      </c>
      <c r="M21" s="4" t="str">
        <f t="shared" ca="1" si="1"/>
        <v>No</v>
      </c>
      <c r="N21" s="4" t="str">
        <f t="shared" ca="1" si="1"/>
        <v>No</v>
      </c>
      <c r="O21" s="4" t="str">
        <f t="shared" ca="1" si="1"/>
        <v>No</v>
      </c>
    </row>
    <row r="22" spans="1:15" x14ac:dyDescent="0.25">
      <c r="A22" s="4" t="s">
        <v>33</v>
      </c>
      <c r="B22" s="4" t="s">
        <v>67</v>
      </c>
      <c r="C22" s="4">
        <v>12</v>
      </c>
      <c r="D22" s="4">
        <f ca="1">RANDBETWEEN(1,20)</f>
        <v>6</v>
      </c>
      <c r="E22" s="4">
        <f t="shared" ca="1" si="0"/>
        <v>18</v>
      </c>
      <c r="F22" s="4" t="str">
        <f t="shared" ca="1" si="1"/>
        <v>Yes</v>
      </c>
      <c r="G22" s="4" t="str">
        <f t="shared" ca="1" si="1"/>
        <v>Yes</v>
      </c>
      <c r="H22" s="4" t="str">
        <f t="shared" ca="1" si="1"/>
        <v>Yes</v>
      </c>
      <c r="I22" s="4" t="str">
        <f t="shared" ca="1" si="3"/>
        <v>Yes</v>
      </c>
      <c r="J22" s="4" t="str">
        <f t="shared" ca="1" si="1"/>
        <v>Yes</v>
      </c>
      <c r="K22" s="4" t="str">
        <f t="shared" ca="1" si="1"/>
        <v>Yes</v>
      </c>
      <c r="L22" s="4" t="str">
        <f t="shared" ca="1" si="1"/>
        <v>No</v>
      </c>
      <c r="M22" s="4" t="str">
        <f t="shared" ca="1" si="1"/>
        <v>No</v>
      </c>
      <c r="N22" s="4" t="str">
        <f t="shared" ca="1" si="1"/>
        <v>No</v>
      </c>
      <c r="O22" s="4" t="str">
        <f t="shared" ca="1" si="1"/>
        <v>No</v>
      </c>
    </row>
    <row r="23" spans="1:15" x14ac:dyDescent="0.25">
      <c r="A23" s="4" t="s">
        <v>40</v>
      </c>
      <c r="B23" s="4" t="s">
        <v>67</v>
      </c>
      <c r="C23" s="4">
        <v>7</v>
      </c>
      <c r="D23" s="4">
        <f t="shared" ca="1" si="2"/>
        <v>2</v>
      </c>
      <c r="E23" s="4">
        <f ca="1">D23+C23</f>
        <v>9</v>
      </c>
      <c r="F23" s="4" t="str">
        <f t="shared" ca="1" si="1"/>
        <v>No</v>
      </c>
      <c r="G23" s="4" t="str">
        <f t="shared" ca="1" si="1"/>
        <v>No</v>
      </c>
      <c r="H23" s="4" t="str">
        <f t="shared" ca="1" si="1"/>
        <v>No</v>
      </c>
      <c r="I23" s="4" t="str">
        <f t="shared" ca="1" si="3"/>
        <v>No</v>
      </c>
      <c r="J23" s="4" t="str">
        <f t="shared" ca="1" si="1"/>
        <v>No</v>
      </c>
      <c r="K23" s="4" t="str">
        <f t="shared" ca="1" si="1"/>
        <v>No</v>
      </c>
      <c r="L23" s="4" t="str">
        <f t="shared" ca="1" si="1"/>
        <v>No</v>
      </c>
      <c r="M23" s="4" t="str">
        <f t="shared" ca="1" si="1"/>
        <v>No</v>
      </c>
      <c r="N23" s="4" t="str">
        <f t="shared" ca="1" si="1"/>
        <v>No</v>
      </c>
      <c r="O23" s="4" t="str">
        <f t="shared" ca="1" si="1"/>
        <v>No</v>
      </c>
    </row>
    <row r="24" spans="1:15" x14ac:dyDescent="0.25">
      <c r="A24" s="4" t="s">
        <v>34</v>
      </c>
      <c r="B24" s="4" t="s">
        <v>67</v>
      </c>
      <c r="C24" s="4">
        <v>5</v>
      </c>
      <c r="D24" s="4">
        <f t="shared" ca="1" si="2"/>
        <v>9</v>
      </c>
      <c r="E24" s="4">
        <f ca="1">D24+C24</f>
        <v>14</v>
      </c>
      <c r="F24" s="4" t="str">
        <f t="shared" ca="1" si="1"/>
        <v>Yes</v>
      </c>
      <c r="G24" s="4" t="str">
        <f t="shared" ca="1" si="1"/>
        <v>Yes</v>
      </c>
      <c r="H24" s="4" t="str">
        <f t="shared" ca="1" si="1"/>
        <v>Yes</v>
      </c>
      <c r="I24" s="4" t="str">
        <f t="shared" ca="1" si="3"/>
        <v>No</v>
      </c>
      <c r="J24" s="4" t="str">
        <f t="shared" ca="1" si="1"/>
        <v>No</v>
      </c>
      <c r="K24" s="4" t="str">
        <f t="shared" ca="1" si="1"/>
        <v>No</v>
      </c>
      <c r="L24" s="4" t="str">
        <f t="shared" ca="1" si="1"/>
        <v>No</v>
      </c>
      <c r="M24" s="4" t="str">
        <f t="shared" ca="1" si="1"/>
        <v>No</v>
      </c>
      <c r="N24" s="4" t="str">
        <f t="shared" ca="1" si="1"/>
        <v>No</v>
      </c>
      <c r="O24" s="4" t="str">
        <f t="shared" ca="1" si="1"/>
        <v>No</v>
      </c>
    </row>
    <row r="25" spans="1:15" x14ac:dyDescent="0.25">
      <c r="A25" s="4" t="s">
        <v>62</v>
      </c>
      <c r="B25" s="4" t="s">
        <v>67</v>
      </c>
      <c r="C25" s="4">
        <v>8</v>
      </c>
      <c r="D25" s="4">
        <f t="shared" ca="1" si="2"/>
        <v>17</v>
      </c>
      <c r="E25" s="4">
        <f ca="1">D25+C25</f>
        <v>25</v>
      </c>
      <c r="F25" s="4" t="str">
        <f t="shared" ca="1" si="1"/>
        <v>Yes</v>
      </c>
      <c r="G25" s="4" t="str">
        <f t="shared" ca="1" si="1"/>
        <v>Yes</v>
      </c>
      <c r="H25" s="4" t="str">
        <f t="shared" ca="1" si="1"/>
        <v>Yes</v>
      </c>
      <c r="I25" s="4" t="str">
        <f t="shared" ca="1" si="3"/>
        <v>Yes</v>
      </c>
      <c r="J25" s="4" t="str">
        <f t="shared" ca="1" si="1"/>
        <v>Yes</v>
      </c>
      <c r="K25" s="4" t="str">
        <f t="shared" ca="1" si="1"/>
        <v>Yes</v>
      </c>
      <c r="L25" s="4" t="str">
        <f t="shared" ca="1" si="1"/>
        <v>Yes</v>
      </c>
      <c r="M25" s="4" t="str">
        <f t="shared" ca="1" si="1"/>
        <v>Yes</v>
      </c>
      <c r="N25" s="4" t="str">
        <f t="shared" ca="1" si="1"/>
        <v>No</v>
      </c>
      <c r="O25" s="4" t="str">
        <f t="shared" ca="1" si="1"/>
        <v>No</v>
      </c>
    </row>
    <row r="26" spans="1:15" x14ac:dyDescent="0.25">
      <c r="A26" s="4" t="s">
        <v>35</v>
      </c>
      <c r="B26" s="4" t="s">
        <v>67</v>
      </c>
      <c r="C26" s="4">
        <v>4</v>
      </c>
      <c r="D26" s="4">
        <f t="shared" ca="1" si="2"/>
        <v>16</v>
      </c>
      <c r="E26" s="4">
        <f t="shared" ref="E26:E31" ca="1" si="4">D26+C26</f>
        <v>20</v>
      </c>
      <c r="F26" s="4" t="str">
        <f t="shared" ca="1" si="1"/>
        <v>Yes</v>
      </c>
      <c r="G26" s="4" t="str">
        <f t="shared" ca="1" si="1"/>
        <v>Yes</v>
      </c>
      <c r="H26" s="4" t="str">
        <f t="shared" ca="1" si="1"/>
        <v>Yes</v>
      </c>
      <c r="I26" s="4" t="str">
        <f t="shared" ca="1" si="3"/>
        <v>Yes</v>
      </c>
      <c r="J26" s="4" t="str">
        <f t="shared" ca="1" si="1"/>
        <v>Yes</v>
      </c>
      <c r="K26" s="4" t="str">
        <f t="shared" ca="1" si="1"/>
        <v>Yes</v>
      </c>
      <c r="L26" s="4" t="str">
        <f t="shared" ca="1" si="1"/>
        <v>Yes</v>
      </c>
      <c r="M26" s="4" t="str">
        <f t="shared" ca="1" si="1"/>
        <v>No</v>
      </c>
      <c r="N26" s="4" t="str">
        <f t="shared" ca="1" si="1"/>
        <v>No</v>
      </c>
      <c r="O26" s="4" t="str">
        <f t="shared" ca="1" si="1"/>
        <v>No</v>
      </c>
    </row>
    <row r="27" spans="1:15" x14ac:dyDescent="0.25">
      <c r="A27" s="4" t="s">
        <v>36</v>
      </c>
      <c r="B27" s="4" t="s">
        <v>67</v>
      </c>
      <c r="C27" s="4">
        <v>2</v>
      </c>
      <c r="D27" s="4">
        <f t="shared" ca="1" si="2"/>
        <v>3</v>
      </c>
      <c r="E27" s="4">
        <f t="shared" ca="1" si="4"/>
        <v>5</v>
      </c>
      <c r="F27" s="4" t="str">
        <f t="shared" ref="F27:O42" ca="1" si="5">IF($E27&gt;F$2-1,"Yes","No")</f>
        <v>No</v>
      </c>
      <c r="G27" s="4" t="str">
        <f t="shared" ca="1" si="5"/>
        <v>No</v>
      </c>
      <c r="H27" s="4" t="str">
        <f t="shared" ca="1" si="5"/>
        <v>No</v>
      </c>
      <c r="I27" s="4" t="str">
        <f t="shared" ca="1" si="3"/>
        <v>No</v>
      </c>
      <c r="J27" s="4" t="str">
        <f t="shared" ca="1" si="5"/>
        <v>No</v>
      </c>
      <c r="K27" s="4" t="str">
        <f t="shared" ca="1" si="5"/>
        <v>No</v>
      </c>
      <c r="L27" s="4" t="str">
        <f t="shared" ca="1" si="5"/>
        <v>No</v>
      </c>
      <c r="M27" s="4" t="str">
        <f t="shared" ca="1" si="5"/>
        <v>No</v>
      </c>
      <c r="N27" s="4" t="str">
        <f t="shared" ca="1" si="5"/>
        <v>No</v>
      </c>
      <c r="O27" s="4" t="str">
        <f t="shared" ca="1" si="5"/>
        <v>No</v>
      </c>
    </row>
    <row r="28" spans="1:15" x14ac:dyDescent="0.25">
      <c r="A28" s="4" t="s">
        <v>38</v>
      </c>
      <c r="B28" s="4" t="s">
        <v>67</v>
      </c>
      <c r="C28" s="4">
        <v>1</v>
      </c>
      <c r="D28" s="4">
        <f t="shared" ca="1" si="2"/>
        <v>7</v>
      </c>
      <c r="E28" s="4">
        <f t="shared" ca="1" si="4"/>
        <v>8</v>
      </c>
      <c r="F28" s="4" t="str">
        <f t="shared" ca="1" si="5"/>
        <v>No</v>
      </c>
      <c r="G28" s="4" t="str">
        <f t="shared" ca="1" si="5"/>
        <v>No</v>
      </c>
      <c r="H28" s="4" t="str">
        <f t="shared" ca="1" si="5"/>
        <v>No</v>
      </c>
      <c r="I28" s="4" t="str">
        <f t="shared" ca="1" si="3"/>
        <v>No</v>
      </c>
      <c r="J28" s="4" t="str">
        <f t="shared" ca="1" si="5"/>
        <v>No</v>
      </c>
      <c r="K28" s="4" t="str">
        <f t="shared" ca="1" si="5"/>
        <v>No</v>
      </c>
      <c r="L28" s="4" t="str">
        <f t="shared" ca="1" si="5"/>
        <v>No</v>
      </c>
      <c r="M28" s="4" t="str">
        <f t="shared" ca="1" si="5"/>
        <v>No</v>
      </c>
      <c r="N28" s="4" t="str">
        <f t="shared" ca="1" si="5"/>
        <v>No</v>
      </c>
      <c r="O28" s="4" t="str">
        <f t="shared" ca="1" si="5"/>
        <v>No</v>
      </c>
    </row>
    <row r="29" spans="1:15" x14ac:dyDescent="0.25">
      <c r="A29" s="4" t="s">
        <v>64</v>
      </c>
      <c r="B29" s="4" t="s">
        <v>67</v>
      </c>
      <c r="C29" s="4">
        <v>12</v>
      </c>
      <c r="D29" s="4">
        <f t="shared" ca="1" si="2"/>
        <v>9</v>
      </c>
      <c r="E29" s="4">
        <f t="shared" ref="E29" ca="1" si="6">D29+C29</f>
        <v>21</v>
      </c>
      <c r="F29" s="4" t="str">
        <f t="shared" ca="1" si="5"/>
        <v>Yes</v>
      </c>
      <c r="G29" s="4" t="str">
        <f t="shared" ca="1" si="5"/>
        <v>Yes</v>
      </c>
      <c r="H29" s="4" t="str">
        <f t="shared" ca="1" si="5"/>
        <v>Yes</v>
      </c>
      <c r="I29" s="4" t="str">
        <f t="shared" ca="1" si="3"/>
        <v>Yes</v>
      </c>
      <c r="J29" s="4" t="str">
        <f t="shared" ca="1" si="5"/>
        <v>Yes</v>
      </c>
      <c r="K29" s="4" t="str">
        <f t="shared" ca="1" si="5"/>
        <v>Yes</v>
      </c>
      <c r="L29" s="4" t="str">
        <f t="shared" ca="1" si="5"/>
        <v>Yes</v>
      </c>
      <c r="M29" s="4" t="str">
        <f t="shared" ca="1" si="5"/>
        <v>Yes</v>
      </c>
      <c r="N29" s="4" t="str">
        <f t="shared" ca="1" si="5"/>
        <v>No</v>
      </c>
      <c r="O29" s="4" t="str">
        <f t="shared" ca="1" si="5"/>
        <v>No</v>
      </c>
    </row>
    <row r="30" spans="1:15" x14ac:dyDescent="0.25">
      <c r="A30" s="4" t="s">
        <v>65</v>
      </c>
      <c r="B30" s="4" t="s">
        <v>67</v>
      </c>
      <c r="C30" s="4">
        <v>7</v>
      </c>
      <c r="D30" s="4">
        <f t="shared" ca="1" si="2"/>
        <v>4</v>
      </c>
      <c r="E30" s="4">
        <f t="shared" ca="1" si="4"/>
        <v>11</v>
      </c>
      <c r="F30" s="4" t="str">
        <f t="shared" ca="1" si="5"/>
        <v>Yes</v>
      </c>
      <c r="G30" s="4" t="str">
        <f t="shared" ca="1" si="5"/>
        <v>No</v>
      </c>
      <c r="H30" s="4" t="str">
        <f t="shared" ca="1" si="5"/>
        <v>No</v>
      </c>
      <c r="I30" s="4" t="str">
        <f t="shared" ca="1" si="3"/>
        <v>No</v>
      </c>
      <c r="J30" s="4" t="str">
        <f t="shared" ca="1" si="5"/>
        <v>No</v>
      </c>
      <c r="K30" s="4" t="str">
        <f t="shared" ca="1" si="5"/>
        <v>No</v>
      </c>
      <c r="L30" s="4" t="str">
        <f t="shared" ca="1" si="5"/>
        <v>No</v>
      </c>
      <c r="M30" s="4" t="str">
        <f t="shared" ca="1" si="5"/>
        <v>No</v>
      </c>
      <c r="N30" s="4" t="str">
        <f t="shared" ca="1" si="5"/>
        <v>No</v>
      </c>
      <c r="O30" s="4" t="str">
        <f t="shared" ca="1" si="5"/>
        <v>No</v>
      </c>
    </row>
    <row r="31" spans="1:15" x14ac:dyDescent="0.25">
      <c r="A31" s="4" t="s">
        <v>63</v>
      </c>
      <c r="B31" s="4" t="s">
        <v>67</v>
      </c>
      <c r="C31" s="4">
        <v>6</v>
      </c>
      <c r="D31" s="4">
        <f t="shared" ca="1" si="2"/>
        <v>8</v>
      </c>
      <c r="E31" s="4">
        <f t="shared" ca="1" si="4"/>
        <v>14</v>
      </c>
      <c r="F31" s="4" t="str">
        <f t="shared" ca="1" si="5"/>
        <v>Yes</v>
      </c>
      <c r="G31" s="4" t="str">
        <f t="shared" ca="1" si="5"/>
        <v>Yes</v>
      </c>
      <c r="H31" s="4" t="str">
        <f t="shared" ca="1" si="5"/>
        <v>Yes</v>
      </c>
      <c r="I31" s="4" t="str">
        <f t="shared" ca="1" si="3"/>
        <v>No</v>
      </c>
      <c r="J31" s="4" t="str">
        <f t="shared" ca="1" si="5"/>
        <v>No</v>
      </c>
      <c r="K31" s="4" t="str">
        <f t="shared" ca="1" si="5"/>
        <v>No</v>
      </c>
      <c r="L31" s="4" t="str">
        <f t="shared" ca="1" si="5"/>
        <v>No</v>
      </c>
      <c r="M31" s="4" t="str">
        <f t="shared" ca="1" si="5"/>
        <v>No</v>
      </c>
      <c r="N31" s="4" t="str">
        <f t="shared" ca="1" si="5"/>
        <v>No</v>
      </c>
      <c r="O31" s="4" t="str">
        <f t="shared" ca="1" si="5"/>
        <v>No</v>
      </c>
    </row>
    <row r="32" spans="1:15" x14ac:dyDescent="0.25">
      <c r="A32" s="4" t="s">
        <v>33</v>
      </c>
      <c r="B32" s="4" t="s">
        <v>49</v>
      </c>
      <c r="C32" s="4">
        <v>8</v>
      </c>
      <c r="D32" s="4">
        <f t="shared" ca="1" si="2"/>
        <v>1</v>
      </c>
      <c r="E32" s="4">
        <f t="shared" ref="E32:E35" ca="1" si="7">D32+C32</f>
        <v>9</v>
      </c>
      <c r="F32" s="4" t="str">
        <f t="shared" ca="1" si="5"/>
        <v>No</v>
      </c>
      <c r="G32" s="4" t="str">
        <f t="shared" ca="1" si="5"/>
        <v>No</v>
      </c>
      <c r="H32" s="4" t="str">
        <f t="shared" ca="1" si="5"/>
        <v>No</v>
      </c>
      <c r="I32" s="4" t="str">
        <f t="shared" ca="1" si="3"/>
        <v>No</v>
      </c>
      <c r="J32" s="4" t="str">
        <f t="shared" ca="1" si="5"/>
        <v>No</v>
      </c>
      <c r="K32" s="4" t="str">
        <f t="shared" ca="1" si="5"/>
        <v>No</v>
      </c>
      <c r="L32" s="4" t="str">
        <f t="shared" ca="1" si="5"/>
        <v>No</v>
      </c>
      <c r="M32" s="4" t="str">
        <f t="shared" ca="1" si="5"/>
        <v>No</v>
      </c>
      <c r="N32" s="4" t="str">
        <f t="shared" ca="1" si="5"/>
        <v>No</v>
      </c>
      <c r="O32" s="4" t="str">
        <f t="shared" ca="1" si="5"/>
        <v>No</v>
      </c>
    </row>
    <row r="33" spans="1:16" x14ac:dyDescent="0.25">
      <c r="A33" s="4" t="s">
        <v>30</v>
      </c>
      <c r="B33" s="4" t="s">
        <v>68</v>
      </c>
      <c r="C33" s="4">
        <v>10</v>
      </c>
      <c r="D33" s="4">
        <f t="shared" ca="1" si="2"/>
        <v>11</v>
      </c>
      <c r="E33" s="4">
        <f t="shared" ca="1" si="7"/>
        <v>21</v>
      </c>
      <c r="F33" s="4" t="str">
        <f t="shared" ca="1" si="5"/>
        <v>Yes</v>
      </c>
      <c r="G33" s="4" t="str">
        <f t="shared" ca="1" si="5"/>
        <v>Yes</v>
      </c>
      <c r="H33" s="4" t="str">
        <f t="shared" ca="1" si="5"/>
        <v>Yes</v>
      </c>
      <c r="I33" s="4" t="str">
        <f t="shared" ca="1" si="3"/>
        <v>Yes</v>
      </c>
      <c r="J33" s="4" t="str">
        <f t="shared" ca="1" si="5"/>
        <v>Yes</v>
      </c>
      <c r="K33" s="4" t="str">
        <f t="shared" ca="1" si="5"/>
        <v>Yes</v>
      </c>
      <c r="L33" s="4" t="str">
        <f t="shared" ca="1" si="5"/>
        <v>Yes</v>
      </c>
      <c r="M33" s="4" t="str">
        <f t="shared" ca="1" si="5"/>
        <v>Yes</v>
      </c>
      <c r="N33" s="4" t="str">
        <f t="shared" ca="1" si="5"/>
        <v>No</v>
      </c>
      <c r="O33" s="4" t="str">
        <f t="shared" ca="1" si="5"/>
        <v>No</v>
      </c>
    </row>
    <row r="34" spans="1:16" x14ac:dyDescent="0.25">
      <c r="A34" s="4" t="s">
        <v>31</v>
      </c>
      <c r="B34" s="4" t="s">
        <v>68</v>
      </c>
      <c r="C34" s="4">
        <v>3</v>
      </c>
      <c r="D34" s="4">
        <f t="shared" ca="1" si="2"/>
        <v>13</v>
      </c>
      <c r="E34" s="4">
        <f t="shared" ca="1" si="7"/>
        <v>16</v>
      </c>
      <c r="F34" s="4" t="str">
        <f t="shared" ca="1" si="5"/>
        <v>Yes</v>
      </c>
      <c r="G34" s="4" t="str">
        <f t="shared" ca="1" si="5"/>
        <v>Yes</v>
      </c>
      <c r="H34" s="4" t="str">
        <f t="shared" ca="1" si="5"/>
        <v>Yes</v>
      </c>
      <c r="I34" s="4" t="str">
        <f t="shared" ca="1" si="3"/>
        <v>Yes</v>
      </c>
      <c r="J34" s="4" t="str">
        <f t="shared" ca="1" si="5"/>
        <v>Yes</v>
      </c>
      <c r="K34" s="4" t="str">
        <f t="shared" ca="1" si="5"/>
        <v>No</v>
      </c>
      <c r="L34" s="4" t="str">
        <f t="shared" ca="1" si="5"/>
        <v>No</v>
      </c>
      <c r="M34" s="4" t="str">
        <f t="shared" ca="1" si="5"/>
        <v>No</v>
      </c>
      <c r="N34" s="4" t="str">
        <f t="shared" ca="1" si="5"/>
        <v>No</v>
      </c>
      <c r="O34" s="4" t="str">
        <f t="shared" ca="1" si="5"/>
        <v>No</v>
      </c>
    </row>
    <row r="35" spans="1:16" x14ac:dyDescent="0.25">
      <c r="A35" s="4" t="s">
        <v>33</v>
      </c>
      <c r="B35" s="4" t="s">
        <v>68</v>
      </c>
      <c r="C35" s="4">
        <v>12</v>
      </c>
      <c r="D35" s="4">
        <f ca="1">RANDBETWEEN(1,20)</f>
        <v>13</v>
      </c>
      <c r="E35" s="4">
        <f t="shared" ca="1" si="7"/>
        <v>25</v>
      </c>
      <c r="F35" s="4" t="str">
        <f t="shared" ca="1" si="5"/>
        <v>Yes</v>
      </c>
      <c r="G35" s="4" t="str">
        <f t="shared" ca="1" si="5"/>
        <v>Yes</v>
      </c>
      <c r="H35" s="4" t="str">
        <f t="shared" ca="1" si="5"/>
        <v>Yes</v>
      </c>
      <c r="I35" s="4" t="str">
        <f t="shared" ca="1" si="3"/>
        <v>Yes</v>
      </c>
      <c r="J35" s="4" t="str">
        <f t="shared" ca="1" si="5"/>
        <v>Yes</v>
      </c>
      <c r="K35" s="4" t="str">
        <f t="shared" ca="1" si="5"/>
        <v>Yes</v>
      </c>
      <c r="L35" s="4" t="str">
        <f t="shared" ca="1" si="5"/>
        <v>Yes</v>
      </c>
      <c r="M35" s="4" t="str">
        <f t="shared" ca="1" si="5"/>
        <v>Yes</v>
      </c>
      <c r="N35" s="4" t="str">
        <f t="shared" ca="1" si="5"/>
        <v>No</v>
      </c>
      <c r="O35" s="4" t="str">
        <f t="shared" ca="1" si="5"/>
        <v>No</v>
      </c>
    </row>
    <row r="36" spans="1:16" x14ac:dyDescent="0.25">
      <c r="A36" s="4" t="s">
        <v>40</v>
      </c>
      <c r="B36" s="4" t="s">
        <v>68</v>
      </c>
      <c r="C36" s="4">
        <v>7</v>
      </c>
      <c r="D36" s="4">
        <f t="shared" ca="1" si="2"/>
        <v>1</v>
      </c>
      <c r="E36" s="4">
        <f ca="1">D36+C36</f>
        <v>8</v>
      </c>
      <c r="F36" s="4" t="str">
        <f t="shared" ca="1" si="5"/>
        <v>No</v>
      </c>
      <c r="G36" s="4" t="str">
        <f t="shared" ca="1" si="5"/>
        <v>No</v>
      </c>
      <c r="H36" s="4" t="str">
        <f t="shared" ca="1" si="5"/>
        <v>No</v>
      </c>
      <c r="I36" s="4" t="str">
        <f t="shared" ca="1" si="3"/>
        <v>No</v>
      </c>
      <c r="J36" s="4" t="str">
        <f t="shared" ca="1" si="5"/>
        <v>No</v>
      </c>
      <c r="K36" s="4" t="str">
        <f t="shared" ca="1" si="5"/>
        <v>No</v>
      </c>
      <c r="L36" s="4" t="str">
        <f t="shared" ca="1" si="5"/>
        <v>No</v>
      </c>
      <c r="M36" s="4" t="str">
        <f t="shared" ca="1" si="5"/>
        <v>No</v>
      </c>
      <c r="N36" s="4" t="str">
        <f t="shared" ca="1" si="5"/>
        <v>No</v>
      </c>
      <c r="O36" s="4" t="str">
        <f t="shared" ca="1" si="5"/>
        <v>No</v>
      </c>
    </row>
    <row r="37" spans="1:16" x14ac:dyDescent="0.25">
      <c r="A37" s="4" t="s">
        <v>34</v>
      </c>
      <c r="B37" s="4" t="s">
        <v>68</v>
      </c>
      <c r="C37" s="4">
        <v>5</v>
      </c>
      <c r="D37" s="4">
        <f t="shared" ca="1" si="2"/>
        <v>9</v>
      </c>
      <c r="E37" s="4">
        <f ca="1">D37+C37</f>
        <v>14</v>
      </c>
      <c r="F37" s="4" t="str">
        <f ca="1">IF($E37&gt;F$2-1,"Yes","No")</f>
        <v>Yes</v>
      </c>
      <c r="G37" s="4" t="str">
        <f t="shared" ca="1" si="5"/>
        <v>Yes</v>
      </c>
      <c r="H37" s="4" t="str">
        <f t="shared" ca="1" si="5"/>
        <v>Yes</v>
      </c>
      <c r="I37" s="4" t="str">
        <f t="shared" ca="1" si="3"/>
        <v>No</v>
      </c>
      <c r="J37" s="4" t="str">
        <f t="shared" ca="1" si="5"/>
        <v>No</v>
      </c>
      <c r="K37" s="4" t="str">
        <f t="shared" ca="1" si="5"/>
        <v>No</v>
      </c>
      <c r="L37" s="4" t="str">
        <f t="shared" ca="1" si="5"/>
        <v>No</v>
      </c>
      <c r="M37" s="4" t="str">
        <f t="shared" ca="1" si="5"/>
        <v>No</v>
      </c>
      <c r="N37" s="4" t="str">
        <f t="shared" ca="1" si="5"/>
        <v>No</v>
      </c>
      <c r="O37" s="4" t="str">
        <f t="shared" ca="1" si="5"/>
        <v>No</v>
      </c>
    </row>
    <row r="38" spans="1:16" x14ac:dyDescent="0.25">
      <c r="A38" s="37" t="s">
        <v>62</v>
      </c>
      <c r="B38" s="4" t="s">
        <v>68</v>
      </c>
      <c r="C38" s="4">
        <v>8</v>
      </c>
      <c r="D38" s="4">
        <f t="shared" ca="1" si="2"/>
        <v>15</v>
      </c>
      <c r="E38" s="4">
        <f ca="1">D38+C38</f>
        <v>23</v>
      </c>
      <c r="F38" s="4" t="str">
        <f t="shared" ca="1" si="5"/>
        <v>Yes</v>
      </c>
      <c r="G38" s="4" t="str">
        <f t="shared" ca="1" si="5"/>
        <v>Yes</v>
      </c>
      <c r="H38" s="4" t="str">
        <f t="shared" ca="1" si="5"/>
        <v>Yes</v>
      </c>
      <c r="I38" s="4" t="str">
        <f t="shared" ca="1" si="3"/>
        <v>Yes</v>
      </c>
      <c r="J38" s="4" t="str">
        <f t="shared" ca="1" si="5"/>
        <v>Yes</v>
      </c>
      <c r="K38" s="4" t="str">
        <f t="shared" ca="1" si="5"/>
        <v>Yes</v>
      </c>
      <c r="L38" s="4" t="str">
        <f t="shared" ca="1" si="5"/>
        <v>Yes</v>
      </c>
      <c r="M38" s="4" t="str">
        <f t="shared" ca="1" si="5"/>
        <v>Yes</v>
      </c>
      <c r="N38" s="4" t="str">
        <f t="shared" ca="1" si="5"/>
        <v>No</v>
      </c>
      <c r="O38" s="4" t="str">
        <f t="shared" ca="1" si="5"/>
        <v>No</v>
      </c>
    </row>
    <row r="39" spans="1:16" x14ac:dyDescent="0.25">
      <c r="A39" s="4" t="s">
        <v>35</v>
      </c>
      <c r="B39" s="4" t="s">
        <v>68</v>
      </c>
      <c r="C39" s="4">
        <v>4</v>
      </c>
      <c r="D39" s="4">
        <f t="shared" ca="1" si="2"/>
        <v>6</v>
      </c>
      <c r="E39" s="4">
        <f t="shared" ref="E39:E44" ca="1" si="8">D39+C39</f>
        <v>10</v>
      </c>
      <c r="F39" s="4" t="str">
        <f t="shared" ca="1" si="5"/>
        <v>Yes</v>
      </c>
      <c r="G39" s="4" t="str">
        <f t="shared" ca="1" si="5"/>
        <v>No</v>
      </c>
      <c r="H39" s="4" t="str">
        <f t="shared" ca="1" si="5"/>
        <v>No</v>
      </c>
      <c r="I39" s="4" t="str">
        <f t="shared" ca="1" si="3"/>
        <v>No</v>
      </c>
      <c r="J39" s="4" t="str">
        <f t="shared" ca="1" si="5"/>
        <v>No</v>
      </c>
      <c r="K39" s="4" t="str">
        <f t="shared" ca="1" si="5"/>
        <v>No</v>
      </c>
      <c r="L39" s="4" t="str">
        <f t="shared" ca="1" si="5"/>
        <v>No</v>
      </c>
      <c r="M39" s="4" t="str">
        <f t="shared" ca="1" si="5"/>
        <v>No</v>
      </c>
      <c r="N39" s="4" t="str">
        <f t="shared" ca="1" si="5"/>
        <v>No</v>
      </c>
      <c r="O39" s="4" t="str">
        <f t="shared" ca="1" si="5"/>
        <v>No</v>
      </c>
    </row>
    <row r="40" spans="1:16" x14ac:dyDescent="0.25">
      <c r="A40" s="37" t="s">
        <v>36</v>
      </c>
      <c r="B40" s="4" t="s">
        <v>68</v>
      </c>
      <c r="C40" s="4">
        <v>2</v>
      </c>
      <c r="D40" s="4">
        <f t="shared" ca="1" si="2"/>
        <v>4</v>
      </c>
      <c r="E40" s="4">
        <f t="shared" ca="1" si="8"/>
        <v>6</v>
      </c>
      <c r="F40" s="4" t="str">
        <f t="shared" ca="1" si="5"/>
        <v>No</v>
      </c>
      <c r="G40" s="4" t="str">
        <f t="shared" ca="1" si="5"/>
        <v>No</v>
      </c>
      <c r="H40" s="4" t="str">
        <f t="shared" ca="1" si="5"/>
        <v>No</v>
      </c>
      <c r="I40" s="4" t="str">
        <f t="shared" ca="1" si="3"/>
        <v>No</v>
      </c>
      <c r="J40" s="4" t="str">
        <f t="shared" ca="1" si="5"/>
        <v>No</v>
      </c>
      <c r="K40" s="4" t="str">
        <f t="shared" ca="1" si="5"/>
        <v>No</v>
      </c>
      <c r="L40" s="4" t="str">
        <f t="shared" ca="1" si="5"/>
        <v>No</v>
      </c>
      <c r="M40" s="4" t="str">
        <f t="shared" ca="1" si="5"/>
        <v>No</v>
      </c>
      <c r="N40" s="4" t="str">
        <f t="shared" ca="1" si="5"/>
        <v>No</v>
      </c>
      <c r="O40" s="4" t="str">
        <f t="shared" ca="1" si="5"/>
        <v>No</v>
      </c>
    </row>
    <row r="41" spans="1:16" x14ac:dyDescent="0.25">
      <c r="A41" s="37" t="s">
        <v>38</v>
      </c>
      <c r="B41" s="4" t="s">
        <v>68</v>
      </c>
      <c r="C41" s="4">
        <v>1</v>
      </c>
      <c r="D41" s="4">
        <f t="shared" ca="1" si="2"/>
        <v>8</v>
      </c>
      <c r="E41" s="4">
        <f t="shared" ca="1" si="8"/>
        <v>9</v>
      </c>
      <c r="F41" s="4" t="str">
        <f t="shared" ca="1" si="5"/>
        <v>No</v>
      </c>
      <c r="G41" s="4" t="str">
        <f t="shared" ca="1" si="5"/>
        <v>No</v>
      </c>
      <c r="H41" s="4" t="str">
        <f t="shared" ca="1" si="5"/>
        <v>No</v>
      </c>
      <c r="I41" s="4" t="str">
        <f t="shared" ca="1" si="3"/>
        <v>No</v>
      </c>
      <c r="J41" s="4" t="str">
        <f t="shared" ca="1" si="5"/>
        <v>No</v>
      </c>
      <c r="K41" s="4" t="str">
        <f t="shared" ca="1" si="5"/>
        <v>No</v>
      </c>
      <c r="L41" s="4" t="str">
        <f t="shared" ca="1" si="5"/>
        <v>No</v>
      </c>
      <c r="M41" s="4" t="str">
        <f t="shared" ca="1" si="5"/>
        <v>No</v>
      </c>
      <c r="N41" s="4" t="str">
        <f t="shared" ca="1" si="5"/>
        <v>No</v>
      </c>
      <c r="O41" s="4" t="str">
        <f t="shared" ca="1" si="5"/>
        <v>No</v>
      </c>
    </row>
    <row r="42" spans="1:16" x14ac:dyDescent="0.25">
      <c r="A42" s="4" t="s">
        <v>64</v>
      </c>
      <c r="B42" s="4" t="s">
        <v>68</v>
      </c>
      <c r="C42" s="4">
        <v>12</v>
      </c>
      <c r="D42" s="4">
        <f t="shared" ca="1" si="2"/>
        <v>3</v>
      </c>
      <c r="E42" s="4">
        <f t="shared" ca="1" si="8"/>
        <v>15</v>
      </c>
      <c r="F42" s="4" t="str">
        <f t="shared" ca="1" si="5"/>
        <v>Yes</v>
      </c>
      <c r="G42" s="4" t="str">
        <f t="shared" ca="1" si="5"/>
        <v>Yes</v>
      </c>
      <c r="H42" s="4" t="str">
        <f t="shared" ca="1" si="5"/>
        <v>Yes</v>
      </c>
      <c r="I42" s="4" t="str">
        <f t="shared" ca="1" si="3"/>
        <v>Yes</v>
      </c>
      <c r="J42" s="4" t="str">
        <f t="shared" ca="1" si="5"/>
        <v>No</v>
      </c>
      <c r="K42" s="4" t="str">
        <f t="shared" ca="1" si="5"/>
        <v>No</v>
      </c>
      <c r="L42" s="4" t="str">
        <f t="shared" ca="1" si="5"/>
        <v>No</v>
      </c>
      <c r="M42" s="4" t="str">
        <f t="shared" ca="1" si="5"/>
        <v>No</v>
      </c>
      <c r="N42" s="4" t="str">
        <f t="shared" ca="1" si="5"/>
        <v>No</v>
      </c>
      <c r="O42" s="4" t="str">
        <f t="shared" ca="1" si="5"/>
        <v>No</v>
      </c>
    </row>
    <row r="43" spans="1:16" x14ac:dyDescent="0.25">
      <c r="A43" s="4" t="s">
        <v>65</v>
      </c>
      <c r="B43" s="4" t="s">
        <v>68</v>
      </c>
      <c r="C43" s="4">
        <v>7</v>
      </c>
      <c r="D43" s="4">
        <f t="shared" ca="1" si="2"/>
        <v>6</v>
      </c>
      <c r="E43" s="4">
        <f t="shared" ca="1" si="8"/>
        <v>13</v>
      </c>
      <c r="F43" s="4" t="str">
        <f t="shared" ref="F43:O64" ca="1" si="9">IF($E43&gt;F$2-1,"Yes","No")</f>
        <v>Yes</v>
      </c>
      <c r="G43" s="4" t="str">
        <f t="shared" ca="1" si="9"/>
        <v>Yes</v>
      </c>
      <c r="H43" s="4" t="str">
        <f t="shared" ca="1" si="9"/>
        <v>Yes</v>
      </c>
      <c r="I43" s="4" t="str">
        <f t="shared" ca="1" si="3"/>
        <v>No</v>
      </c>
      <c r="J43" s="4" t="str">
        <f t="shared" ca="1" si="9"/>
        <v>No</v>
      </c>
      <c r="K43" s="4" t="str">
        <f t="shared" ca="1" si="9"/>
        <v>No</v>
      </c>
      <c r="L43" s="4" t="str">
        <f t="shared" ca="1" si="9"/>
        <v>No</v>
      </c>
      <c r="M43" s="4" t="str">
        <f t="shared" ca="1" si="9"/>
        <v>No</v>
      </c>
      <c r="N43" s="4" t="str">
        <f t="shared" ca="1" si="9"/>
        <v>No</v>
      </c>
      <c r="O43" s="4" t="str">
        <f t="shared" ca="1" si="9"/>
        <v>No</v>
      </c>
    </row>
    <row r="44" spans="1:16" x14ac:dyDescent="0.25">
      <c r="A44" s="4" t="s">
        <v>63</v>
      </c>
      <c r="B44" s="4" t="s">
        <v>68</v>
      </c>
      <c r="C44" s="4">
        <v>6</v>
      </c>
      <c r="D44" s="4">
        <f t="shared" ca="1" si="2"/>
        <v>20</v>
      </c>
      <c r="E44" s="4">
        <f t="shared" ca="1" si="8"/>
        <v>26</v>
      </c>
      <c r="F44" s="4" t="str">
        <f t="shared" ca="1" si="9"/>
        <v>Yes</v>
      </c>
      <c r="G44" s="4" t="str">
        <f t="shared" ca="1" si="9"/>
        <v>Yes</v>
      </c>
      <c r="H44" s="4" t="str">
        <f t="shared" ca="1" si="9"/>
        <v>Yes</v>
      </c>
      <c r="I44" s="4" t="str">
        <f t="shared" ca="1" si="3"/>
        <v>Yes</v>
      </c>
      <c r="J44" s="4" t="str">
        <f t="shared" ca="1" si="9"/>
        <v>Yes</v>
      </c>
      <c r="K44" s="4" t="str">
        <f t="shared" ca="1" si="9"/>
        <v>Yes</v>
      </c>
      <c r="L44" s="4" t="str">
        <f t="shared" ca="1" si="9"/>
        <v>Yes</v>
      </c>
      <c r="M44" s="4" t="str">
        <f t="shared" ca="1" si="9"/>
        <v>Yes</v>
      </c>
      <c r="N44" s="4" t="str">
        <f t="shared" ca="1" si="9"/>
        <v>Yes</v>
      </c>
      <c r="O44" s="4" t="str">
        <f t="shared" ca="1" si="9"/>
        <v>No</v>
      </c>
    </row>
    <row r="45" spans="1:16" x14ac:dyDescent="0.25">
      <c r="A45" s="4" t="s">
        <v>63</v>
      </c>
      <c r="B45" s="4" t="s">
        <v>69</v>
      </c>
      <c r="C45" s="4">
        <v>5</v>
      </c>
      <c r="D45" s="4">
        <f t="shared" ca="1" si="2"/>
        <v>2</v>
      </c>
      <c r="E45" s="4">
        <f t="shared" ref="E45:E47" ca="1" si="10">D45+C45</f>
        <v>7</v>
      </c>
      <c r="F45" s="4" t="str">
        <f t="shared" ca="1" si="9"/>
        <v>No</v>
      </c>
      <c r="G45" s="4" t="str">
        <f t="shared" ca="1" si="9"/>
        <v>No</v>
      </c>
      <c r="H45" s="4" t="str">
        <f t="shared" ca="1" si="9"/>
        <v>No</v>
      </c>
      <c r="I45" s="4" t="str">
        <f t="shared" ca="1" si="3"/>
        <v>No</v>
      </c>
      <c r="J45" s="4" t="str">
        <f t="shared" ca="1" si="9"/>
        <v>No</v>
      </c>
      <c r="K45" s="4" t="str">
        <f t="shared" ca="1" si="9"/>
        <v>No</v>
      </c>
      <c r="L45" s="4" t="str">
        <f t="shared" ca="1" si="9"/>
        <v>No</v>
      </c>
      <c r="M45" s="4" t="str">
        <f t="shared" ca="1" si="9"/>
        <v>No</v>
      </c>
      <c r="N45" s="4" t="str">
        <f t="shared" ca="1" si="9"/>
        <v>No</v>
      </c>
      <c r="O45" s="4" t="str">
        <f t="shared" ca="1" si="9"/>
        <v>No</v>
      </c>
    </row>
    <row r="46" spans="1:16" x14ac:dyDescent="0.25">
      <c r="A46" s="4" t="s">
        <v>64</v>
      </c>
      <c r="B46" s="4" t="s">
        <v>69</v>
      </c>
      <c r="C46" s="4">
        <v>10</v>
      </c>
      <c r="D46" s="4">
        <f t="shared" ca="1" si="2"/>
        <v>11</v>
      </c>
      <c r="E46" s="4">
        <f t="shared" ca="1" si="10"/>
        <v>21</v>
      </c>
      <c r="F46" s="4" t="str">
        <f t="shared" ca="1" si="9"/>
        <v>Yes</v>
      </c>
      <c r="G46" s="4" t="str">
        <f t="shared" ca="1" si="9"/>
        <v>Yes</v>
      </c>
      <c r="H46" s="4" t="str">
        <f t="shared" ca="1" si="9"/>
        <v>Yes</v>
      </c>
      <c r="I46" s="4" t="str">
        <f t="shared" ca="1" si="3"/>
        <v>Yes</v>
      </c>
      <c r="J46" s="4" t="str">
        <f t="shared" ca="1" si="9"/>
        <v>Yes</v>
      </c>
      <c r="K46" s="4" t="str">
        <f t="shared" ca="1" si="9"/>
        <v>Yes</v>
      </c>
      <c r="L46" s="4" t="str">
        <f t="shared" ca="1" si="9"/>
        <v>Yes</v>
      </c>
      <c r="M46" s="4" t="str">
        <f t="shared" ca="1" si="9"/>
        <v>Yes</v>
      </c>
      <c r="N46" s="4" t="str">
        <f t="shared" ca="1" si="9"/>
        <v>No</v>
      </c>
      <c r="O46" s="4" t="str">
        <f t="shared" ca="1" si="9"/>
        <v>No</v>
      </c>
    </row>
    <row r="47" spans="1:16" x14ac:dyDescent="0.25">
      <c r="A47" s="4" t="s">
        <v>30</v>
      </c>
      <c r="B47" s="4" t="s">
        <v>69</v>
      </c>
      <c r="C47" s="4">
        <v>3</v>
      </c>
      <c r="D47" s="4">
        <f t="shared" ca="1" si="2"/>
        <v>3</v>
      </c>
      <c r="E47" s="4">
        <f t="shared" ca="1" si="10"/>
        <v>6</v>
      </c>
      <c r="F47" s="4" t="str">
        <f t="shared" ca="1" si="9"/>
        <v>No</v>
      </c>
      <c r="G47" s="4" t="str">
        <f t="shared" ca="1" si="9"/>
        <v>No</v>
      </c>
      <c r="H47" s="4" t="str">
        <f t="shared" ca="1" si="9"/>
        <v>No</v>
      </c>
      <c r="I47" s="4" t="str">
        <f t="shared" ca="1" si="3"/>
        <v>No</v>
      </c>
      <c r="J47" s="4" t="str">
        <f t="shared" ca="1" si="9"/>
        <v>No</v>
      </c>
      <c r="K47" s="4" t="str">
        <f t="shared" ca="1" si="9"/>
        <v>No</v>
      </c>
      <c r="L47" s="4" t="str">
        <f t="shared" ca="1" si="9"/>
        <v>No</v>
      </c>
      <c r="M47" s="4" t="str">
        <f t="shared" ca="1" si="9"/>
        <v>No</v>
      </c>
      <c r="N47" s="4" t="str">
        <f t="shared" ca="1" si="9"/>
        <v>No</v>
      </c>
      <c r="O47" s="4" t="str">
        <f t="shared" ca="1" si="9"/>
        <v>No</v>
      </c>
    </row>
    <row r="48" spans="1:16" x14ac:dyDescent="0.25">
      <c r="A48" s="4" t="s">
        <v>35</v>
      </c>
      <c r="B48" s="4" t="s">
        <v>71</v>
      </c>
      <c r="C48" s="4">
        <v>5</v>
      </c>
      <c r="D48" s="4">
        <f t="shared" ca="1" si="2"/>
        <v>13</v>
      </c>
      <c r="E48" s="4">
        <f t="shared" ref="E48" ca="1" si="11">D48+C48</f>
        <v>18</v>
      </c>
      <c r="F48" s="4" t="str">
        <f t="shared" ca="1" si="9"/>
        <v>Yes</v>
      </c>
      <c r="G48" s="4" t="str">
        <f t="shared" ca="1" si="9"/>
        <v>Yes</v>
      </c>
      <c r="H48" s="4" t="str">
        <f t="shared" ca="1" si="9"/>
        <v>Yes</v>
      </c>
      <c r="I48" s="4" t="str">
        <f t="shared" ca="1" si="3"/>
        <v>Yes</v>
      </c>
      <c r="J48" s="4" t="str">
        <f t="shared" ca="1" si="9"/>
        <v>Yes</v>
      </c>
      <c r="K48" s="4" t="str">
        <f t="shared" ca="1" si="9"/>
        <v>Yes</v>
      </c>
      <c r="L48" s="4" t="str">
        <f t="shared" ca="1" si="9"/>
        <v>No</v>
      </c>
      <c r="M48" s="4" t="str">
        <f t="shared" ca="1" si="9"/>
        <v>No</v>
      </c>
      <c r="N48" s="4" t="str">
        <f t="shared" ca="1" si="9"/>
        <v>No</v>
      </c>
      <c r="O48" s="4" t="str">
        <f t="shared" ca="1" si="9"/>
        <v>No</v>
      </c>
      <c r="P48" s="35" t="s">
        <v>72</v>
      </c>
    </row>
    <row r="49" spans="1:15" x14ac:dyDescent="0.25">
      <c r="A49" s="4" t="s">
        <v>34</v>
      </c>
      <c r="B49" s="4" t="s">
        <v>73</v>
      </c>
      <c r="C49" s="4">
        <v>6</v>
      </c>
      <c r="D49" s="4">
        <f t="shared" ca="1" si="2"/>
        <v>6</v>
      </c>
      <c r="E49" s="4">
        <f t="shared" ref="E49:E57" ca="1" si="12">D49+C49</f>
        <v>12</v>
      </c>
      <c r="F49" s="4" t="str">
        <f t="shared" ca="1" si="9"/>
        <v>Yes</v>
      </c>
      <c r="G49" s="4" t="str">
        <f t="shared" ca="1" si="9"/>
        <v>No</v>
      </c>
      <c r="H49" s="4" t="str">
        <f t="shared" ca="1" si="9"/>
        <v>No</v>
      </c>
      <c r="I49" s="4" t="str">
        <f t="shared" ca="1" si="3"/>
        <v>No</v>
      </c>
      <c r="J49" s="4" t="str">
        <f t="shared" ca="1" si="9"/>
        <v>No</v>
      </c>
      <c r="K49" s="4" t="str">
        <f t="shared" ca="1" si="9"/>
        <v>No</v>
      </c>
      <c r="L49" s="4" t="str">
        <f t="shared" ca="1" si="9"/>
        <v>No</v>
      </c>
      <c r="M49" s="4" t="str">
        <f t="shared" ca="1" si="9"/>
        <v>No</v>
      </c>
      <c r="N49" s="4" t="str">
        <f t="shared" ca="1" si="9"/>
        <v>No</v>
      </c>
      <c r="O49" s="4" t="str">
        <f t="shared" ca="1" si="9"/>
        <v>No</v>
      </c>
    </row>
    <row r="50" spans="1:15" x14ac:dyDescent="0.25">
      <c r="A50" s="4" t="s">
        <v>30</v>
      </c>
      <c r="B50" s="4" t="s">
        <v>73</v>
      </c>
      <c r="C50" s="4">
        <v>3</v>
      </c>
      <c r="D50" s="4">
        <f t="shared" ca="1" si="2"/>
        <v>2</v>
      </c>
      <c r="E50" s="4">
        <f t="shared" ca="1" si="12"/>
        <v>5</v>
      </c>
      <c r="F50" s="4" t="str">
        <f t="shared" ca="1" si="9"/>
        <v>No</v>
      </c>
      <c r="G50" s="4" t="str">
        <f t="shared" ca="1" si="9"/>
        <v>No</v>
      </c>
      <c r="H50" s="4" t="str">
        <f t="shared" ca="1" si="9"/>
        <v>No</v>
      </c>
      <c r="I50" s="4" t="str">
        <f t="shared" ca="1" si="3"/>
        <v>No</v>
      </c>
      <c r="J50" s="4" t="str">
        <f t="shared" ca="1" si="9"/>
        <v>No</v>
      </c>
      <c r="K50" s="4" t="str">
        <f t="shared" ca="1" si="9"/>
        <v>No</v>
      </c>
      <c r="L50" s="4" t="str">
        <f t="shared" ca="1" si="9"/>
        <v>No</v>
      </c>
      <c r="M50" s="4" t="str">
        <f t="shared" ca="1" si="9"/>
        <v>No</v>
      </c>
      <c r="N50" s="4" t="str">
        <f t="shared" ca="1" si="9"/>
        <v>No</v>
      </c>
      <c r="O50" s="4" t="str">
        <f t="shared" ca="1" si="9"/>
        <v>No</v>
      </c>
    </row>
    <row r="51" spans="1:15" x14ac:dyDescent="0.25">
      <c r="A51" s="4" t="s">
        <v>74</v>
      </c>
      <c r="B51" s="4" t="s">
        <v>73</v>
      </c>
      <c r="C51" s="4">
        <v>4</v>
      </c>
      <c r="D51" s="4">
        <f t="shared" ca="1" si="2"/>
        <v>4</v>
      </c>
      <c r="E51" s="4">
        <f t="shared" ca="1" si="12"/>
        <v>8</v>
      </c>
      <c r="F51" s="4" t="str">
        <f t="shared" ca="1" si="9"/>
        <v>No</v>
      </c>
      <c r="G51" s="4" t="str">
        <f t="shared" ca="1" si="9"/>
        <v>No</v>
      </c>
      <c r="H51" s="4" t="str">
        <f t="shared" ca="1" si="9"/>
        <v>No</v>
      </c>
      <c r="I51" s="4" t="str">
        <f t="shared" ca="1" si="3"/>
        <v>No</v>
      </c>
      <c r="J51" s="4" t="str">
        <f t="shared" ca="1" si="9"/>
        <v>No</v>
      </c>
      <c r="K51" s="4" t="str">
        <f t="shared" ca="1" si="9"/>
        <v>No</v>
      </c>
      <c r="L51" s="4" t="str">
        <f t="shared" ca="1" si="9"/>
        <v>No</v>
      </c>
      <c r="M51" s="4" t="str">
        <f t="shared" ca="1" si="9"/>
        <v>No</v>
      </c>
      <c r="N51" s="4" t="str">
        <f t="shared" ca="1" si="9"/>
        <v>No</v>
      </c>
      <c r="O51" s="4" t="str">
        <f t="shared" ca="1" si="9"/>
        <v>No</v>
      </c>
    </row>
    <row r="52" spans="1:15" x14ac:dyDescent="0.25">
      <c r="A52" s="4" t="s">
        <v>75</v>
      </c>
      <c r="B52" s="4" t="s">
        <v>73</v>
      </c>
      <c r="C52" s="4">
        <v>4</v>
      </c>
      <c r="D52" s="4">
        <f t="shared" ca="1" si="2"/>
        <v>11</v>
      </c>
      <c r="E52" s="4">
        <f t="shared" ca="1" si="12"/>
        <v>15</v>
      </c>
      <c r="F52" s="4" t="str">
        <f t="shared" ca="1" si="9"/>
        <v>Yes</v>
      </c>
      <c r="G52" s="4" t="str">
        <f t="shared" ca="1" si="9"/>
        <v>Yes</v>
      </c>
      <c r="H52" s="4" t="str">
        <f t="shared" ca="1" si="9"/>
        <v>Yes</v>
      </c>
      <c r="I52" s="4" t="str">
        <f t="shared" ca="1" si="3"/>
        <v>Yes</v>
      </c>
      <c r="J52" s="4" t="str">
        <f t="shared" ca="1" si="9"/>
        <v>No</v>
      </c>
      <c r="K52" s="4" t="str">
        <f t="shared" ca="1" si="9"/>
        <v>No</v>
      </c>
      <c r="L52" s="4" t="str">
        <f t="shared" ca="1" si="9"/>
        <v>No</v>
      </c>
      <c r="M52" s="4" t="str">
        <f t="shared" ca="1" si="9"/>
        <v>No</v>
      </c>
      <c r="N52" s="4" t="str">
        <f t="shared" ca="1" si="9"/>
        <v>No</v>
      </c>
      <c r="O52" s="4" t="str">
        <f t="shared" ca="1" si="9"/>
        <v>No</v>
      </c>
    </row>
    <row r="53" spans="1:15" x14ac:dyDescent="0.25">
      <c r="A53" s="4" t="s">
        <v>64</v>
      </c>
      <c r="B53" s="4" t="s">
        <v>73</v>
      </c>
      <c r="C53" s="4">
        <v>6</v>
      </c>
      <c r="D53" s="4">
        <f t="shared" ca="1" si="2"/>
        <v>12</v>
      </c>
      <c r="E53" s="4">
        <f t="shared" ca="1" si="12"/>
        <v>18</v>
      </c>
      <c r="F53" s="4" t="str">
        <f t="shared" ca="1" si="9"/>
        <v>Yes</v>
      </c>
      <c r="G53" s="4" t="str">
        <f t="shared" ca="1" si="9"/>
        <v>Yes</v>
      </c>
      <c r="H53" s="4" t="str">
        <f t="shared" ca="1" si="9"/>
        <v>Yes</v>
      </c>
      <c r="I53" s="4" t="str">
        <f t="shared" ca="1" si="3"/>
        <v>Yes</v>
      </c>
      <c r="J53" s="4" t="str">
        <f t="shared" ca="1" si="9"/>
        <v>Yes</v>
      </c>
      <c r="K53" s="4" t="str">
        <f t="shared" ca="1" si="9"/>
        <v>Yes</v>
      </c>
      <c r="L53" s="4" t="str">
        <f t="shared" ca="1" si="9"/>
        <v>No</v>
      </c>
      <c r="M53" s="4" t="str">
        <f t="shared" ca="1" si="9"/>
        <v>No</v>
      </c>
      <c r="N53" s="4" t="str">
        <f t="shared" ca="1" si="9"/>
        <v>No</v>
      </c>
      <c r="O53" s="4" t="str">
        <f t="shared" ca="1" si="9"/>
        <v>No</v>
      </c>
    </row>
    <row r="54" spans="1:15" x14ac:dyDescent="0.25">
      <c r="A54" s="4" t="s">
        <v>40</v>
      </c>
      <c r="B54" s="4" t="s">
        <v>73</v>
      </c>
      <c r="C54" s="4">
        <v>5</v>
      </c>
      <c r="D54" s="4">
        <f t="shared" ca="1" si="2"/>
        <v>15</v>
      </c>
      <c r="E54" s="4">
        <f t="shared" ca="1" si="12"/>
        <v>20</v>
      </c>
      <c r="F54" s="4" t="str">
        <f t="shared" ca="1" si="9"/>
        <v>Yes</v>
      </c>
      <c r="G54" s="4" t="str">
        <f t="shared" ca="1" si="9"/>
        <v>Yes</v>
      </c>
      <c r="H54" s="4" t="str">
        <f t="shared" ca="1" si="9"/>
        <v>Yes</v>
      </c>
      <c r="I54" s="4" t="str">
        <f t="shared" ca="1" si="3"/>
        <v>Yes</v>
      </c>
      <c r="J54" s="4" t="str">
        <f t="shared" ca="1" si="9"/>
        <v>Yes</v>
      </c>
      <c r="K54" s="4" t="str">
        <f t="shared" ca="1" si="9"/>
        <v>Yes</v>
      </c>
      <c r="L54" s="4" t="str">
        <f t="shared" ca="1" si="9"/>
        <v>Yes</v>
      </c>
      <c r="M54" s="4" t="str">
        <f t="shared" ca="1" si="9"/>
        <v>No</v>
      </c>
      <c r="N54" s="4" t="str">
        <f t="shared" ca="1" si="9"/>
        <v>No</v>
      </c>
      <c r="O54" s="4" t="str">
        <f t="shared" ca="1" si="9"/>
        <v>No</v>
      </c>
    </row>
    <row r="55" spans="1:15" x14ac:dyDescent="0.25">
      <c r="A55" s="4" t="s">
        <v>61</v>
      </c>
      <c r="B55" s="4" t="s">
        <v>73</v>
      </c>
      <c r="C55" s="4">
        <v>4</v>
      </c>
      <c r="D55" s="4">
        <f t="shared" ca="1" si="2"/>
        <v>12</v>
      </c>
      <c r="E55" s="4">
        <f t="shared" ca="1" si="12"/>
        <v>16</v>
      </c>
      <c r="F55" s="4" t="str">
        <f t="shared" ca="1" si="9"/>
        <v>Yes</v>
      </c>
      <c r="G55" s="4" t="str">
        <f t="shared" ca="1" si="9"/>
        <v>Yes</v>
      </c>
      <c r="H55" s="4" t="str">
        <f t="shared" ca="1" si="9"/>
        <v>Yes</v>
      </c>
      <c r="I55" s="4" t="str">
        <f t="shared" ca="1" si="3"/>
        <v>Yes</v>
      </c>
      <c r="J55" s="4" t="str">
        <f t="shared" ca="1" si="9"/>
        <v>Yes</v>
      </c>
      <c r="K55" s="4" t="str">
        <f t="shared" ca="1" si="9"/>
        <v>No</v>
      </c>
      <c r="L55" s="4" t="str">
        <f t="shared" ca="1" si="9"/>
        <v>No</v>
      </c>
      <c r="M55" s="4" t="str">
        <f t="shared" ca="1" si="9"/>
        <v>No</v>
      </c>
      <c r="N55" s="4" t="str">
        <f t="shared" ca="1" si="9"/>
        <v>No</v>
      </c>
      <c r="O55" s="4" t="str">
        <f t="shared" ca="1" si="9"/>
        <v>No</v>
      </c>
    </row>
    <row r="56" spans="1:15" x14ac:dyDescent="0.25">
      <c r="A56" s="4" t="s">
        <v>35</v>
      </c>
      <c r="B56" s="4" t="s">
        <v>73</v>
      </c>
      <c r="C56" s="4">
        <v>2</v>
      </c>
      <c r="D56" s="4">
        <f t="shared" ca="1" si="2"/>
        <v>14</v>
      </c>
      <c r="E56" s="4">
        <f t="shared" ca="1" si="12"/>
        <v>16</v>
      </c>
      <c r="F56" s="4" t="str">
        <f t="shared" ca="1" si="9"/>
        <v>Yes</v>
      </c>
      <c r="G56" s="4" t="str">
        <f t="shared" ca="1" si="9"/>
        <v>Yes</v>
      </c>
      <c r="H56" s="4" t="str">
        <f t="shared" ca="1" si="9"/>
        <v>Yes</v>
      </c>
      <c r="I56" s="4" t="str">
        <f t="shared" ca="1" si="3"/>
        <v>Yes</v>
      </c>
      <c r="J56" s="4" t="str">
        <f t="shared" ca="1" si="9"/>
        <v>Yes</v>
      </c>
      <c r="K56" s="4" t="str">
        <f t="shared" ca="1" si="9"/>
        <v>No</v>
      </c>
      <c r="L56" s="4" t="str">
        <f t="shared" ca="1" si="9"/>
        <v>No</v>
      </c>
      <c r="M56" s="4" t="str">
        <f t="shared" ca="1" si="9"/>
        <v>No</v>
      </c>
      <c r="N56" s="4" t="str">
        <f t="shared" ca="1" si="9"/>
        <v>No</v>
      </c>
      <c r="O56" s="4" t="str">
        <f t="shared" ca="1" si="9"/>
        <v>No</v>
      </c>
    </row>
    <row r="57" spans="1:15" x14ac:dyDescent="0.25">
      <c r="A57" s="4" t="s">
        <v>63</v>
      </c>
      <c r="B57" s="4" t="s">
        <v>73</v>
      </c>
      <c r="C57" s="4">
        <v>3</v>
      </c>
      <c r="D57" s="4">
        <f t="shared" ca="1" si="2"/>
        <v>20</v>
      </c>
      <c r="E57" s="4">
        <f t="shared" ca="1" si="12"/>
        <v>23</v>
      </c>
      <c r="F57" s="4" t="str">
        <f t="shared" ca="1" si="9"/>
        <v>Yes</v>
      </c>
      <c r="G57" s="4" t="str">
        <f t="shared" ca="1" si="9"/>
        <v>Yes</v>
      </c>
      <c r="H57" s="4" t="str">
        <f t="shared" ca="1" si="9"/>
        <v>Yes</v>
      </c>
      <c r="I57" s="4" t="str">
        <f t="shared" ca="1" si="3"/>
        <v>Yes</v>
      </c>
      <c r="J57" s="4" t="str">
        <f t="shared" ca="1" si="9"/>
        <v>Yes</v>
      </c>
      <c r="K57" s="4" t="str">
        <f t="shared" ca="1" si="9"/>
        <v>Yes</v>
      </c>
      <c r="L57" s="4" t="str">
        <f t="shared" ca="1" si="9"/>
        <v>Yes</v>
      </c>
      <c r="M57" s="4" t="str">
        <f t="shared" ca="1" si="9"/>
        <v>Yes</v>
      </c>
      <c r="N57" s="4" t="str">
        <f t="shared" ca="1" si="9"/>
        <v>No</v>
      </c>
      <c r="O57" s="4" t="str">
        <f t="shared" ca="1" si="9"/>
        <v>No</v>
      </c>
    </row>
    <row r="58" spans="1:15" x14ac:dyDescent="0.25">
      <c r="A58" s="4" t="s">
        <v>31</v>
      </c>
      <c r="B58" s="4" t="s">
        <v>73</v>
      </c>
      <c r="C58" s="4">
        <v>5</v>
      </c>
      <c r="D58" s="4">
        <f t="shared" ca="1" si="2"/>
        <v>1</v>
      </c>
      <c r="E58" s="4">
        <f t="shared" ref="E58" ca="1" si="13">D58+C58</f>
        <v>6</v>
      </c>
      <c r="F58" s="4" t="str">
        <f t="shared" ca="1" si="9"/>
        <v>No</v>
      </c>
      <c r="G58" s="4" t="str">
        <f t="shared" ca="1" si="9"/>
        <v>No</v>
      </c>
      <c r="H58" s="4" t="str">
        <f t="shared" ca="1" si="9"/>
        <v>No</v>
      </c>
      <c r="I58" s="4" t="str">
        <f t="shared" ca="1" si="3"/>
        <v>No</v>
      </c>
      <c r="J58" s="4" t="str">
        <f t="shared" ca="1" si="9"/>
        <v>No</v>
      </c>
      <c r="K58" s="4" t="str">
        <f t="shared" ca="1" si="9"/>
        <v>No</v>
      </c>
      <c r="L58" s="4" t="str">
        <f t="shared" ca="1" si="9"/>
        <v>No</v>
      </c>
      <c r="M58" s="4" t="str">
        <f t="shared" ca="1" si="9"/>
        <v>No</v>
      </c>
      <c r="N58" s="4" t="str">
        <f t="shared" ca="1" si="9"/>
        <v>No</v>
      </c>
      <c r="O58" s="4" t="str">
        <f t="shared" ca="1" si="9"/>
        <v>No</v>
      </c>
    </row>
    <row r="59" spans="1:15" x14ac:dyDescent="0.25">
      <c r="A59" s="4" t="s">
        <v>40</v>
      </c>
      <c r="B59" s="4" t="s">
        <v>77</v>
      </c>
      <c r="C59" s="4">
        <v>5</v>
      </c>
      <c r="D59" s="4">
        <f t="shared" ca="1" si="2"/>
        <v>9</v>
      </c>
      <c r="E59" s="4">
        <f t="shared" ref="E59" ca="1" si="14">D59+C59</f>
        <v>14</v>
      </c>
      <c r="F59" s="4" t="str">
        <f t="shared" ca="1" si="9"/>
        <v>Yes</v>
      </c>
      <c r="G59" s="4" t="str">
        <f t="shared" ca="1" si="9"/>
        <v>Yes</v>
      </c>
      <c r="H59" s="4" t="str">
        <f t="shared" ca="1" si="9"/>
        <v>Yes</v>
      </c>
      <c r="I59" s="4" t="str">
        <f t="shared" ca="1" si="3"/>
        <v>No</v>
      </c>
      <c r="J59" s="4" t="str">
        <f t="shared" ca="1" si="9"/>
        <v>No</v>
      </c>
      <c r="K59" s="4" t="str">
        <f t="shared" ca="1" si="9"/>
        <v>No</v>
      </c>
      <c r="L59" s="4" t="str">
        <f t="shared" ca="1" si="9"/>
        <v>No</v>
      </c>
      <c r="M59" s="4" t="str">
        <f t="shared" ca="1" si="9"/>
        <v>No</v>
      </c>
      <c r="N59" s="4" t="str">
        <f t="shared" ca="1" si="9"/>
        <v>No</v>
      </c>
      <c r="O59" s="4" t="str">
        <f t="shared" ca="1" si="9"/>
        <v>No</v>
      </c>
    </row>
    <row r="60" spans="1:15" x14ac:dyDescent="0.25">
      <c r="A60" s="4" t="s">
        <v>75</v>
      </c>
      <c r="B60" s="4" t="s">
        <v>79</v>
      </c>
      <c r="C60" s="4">
        <v>6</v>
      </c>
      <c r="D60" s="4">
        <f t="shared" ca="1" si="2"/>
        <v>11</v>
      </c>
      <c r="E60" s="4">
        <f t="shared" ref="E60" ca="1" si="15">D60+C60</f>
        <v>17</v>
      </c>
      <c r="F60" s="4" t="str">
        <f t="shared" ca="1" si="9"/>
        <v>Yes</v>
      </c>
      <c r="G60" s="4" t="str">
        <f t="shared" ca="1" si="9"/>
        <v>Yes</v>
      </c>
      <c r="H60" s="4" t="str">
        <f t="shared" ca="1" si="9"/>
        <v>Yes</v>
      </c>
      <c r="I60" s="4" t="str">
        <f t="shared" ca="1" si="3"/>
        <v>Yes</v>
      </c>
      <c r="J60" s="4" t="str">
        <f t="shared" ca="1" si="9"/>
        <v>Yes</v>
      </c>
      <c r="K60" s="4" t="str">
        <f t="shared" ca="1" si="9"/>
        <v>Yes</v>
      </c>
      <c r="L60" s="4" t="str">
        <f t="shared" ca="1" si="9"/>
        <v>No</v>
      </c>
      <c r="M60" s="4" t="str">
        <f t="shared" ca="1" si="9"/>
        <v>No</v>
      </c>
      <c r="N60" s="4" t="str">
        <f t="shared" ca="1" si="9"/>
        <v>No</v>
      </c>
      <c r="O60" s="4" t="str">
        <f t="shared" ca="1" si="9"/>
        <v>No</v>
      </c>
    </row>
    <row r="61" spans="1:15" x14ac:dyDescent="0.25">
      <c r="A61" s="4" t="s">
        <v>30</v>
      </c>
      <c r="B61" s="4" t="s">
        <v>47</v>
      </c>
      <c r="C61" s="4">
        <v>5</v>
      </c>
      <c r="D61" s="4">
        <f t="shared" ca="1" si="2"/>
        <v>4</v>
      </c>
      <c r="E61" s="4">
        <f t="shared" ref="E61" ca="1" si="16">D61+C61</f>
        <v>9</v>
      </c>
      <c r="F61" s="4" t="str">
        <f t="shared" ca="1" si="9"/>
        <v>No</v>
      </c>
      <c r="G61" s="4" t="str">
        <f t="shared" ca="1" si="9"/>
        <v>No</v>
      </c>
      <c r="H61" s="4" t="str">
        <f t="shared" ca="1" si="9"/>
        <v>No</v>
      </c>
      <c r="I61" s="4" t="str">
        <f t="shared" ca="1" si="3"/>
        <v>No</v>
      </c>
      <c r="J61" s="4" t="str">
        <f t="shared" ca="1" si="9"/>
        <v>No</v>
      </c>
      <c r="K61" s="4" t="str">
        <f t="shared" ca="1" si="9"/>
        <v>No</v>
      </c>
      <c r="L61" s="4" t="str">
        <f t="shared" ca="1" si="9"/>
        <v>No</v>
      </c>
      <c r="M61" s="4" t="str">
        <f t="shared" ca="1" si="9"/>
        <v>No</v>
      </c>
      <c r="N61" s="4" t="str">
        <f t="shared" ca="1" si="9"/>
        <v>No</v>
      </c>
      <c r="O61" s="4" t="str">
        <f t="shared" ca="1" si="9"/>
        <v>No</v>
      </c>
    </row>
    <row r="62" spans="1:15" x14ac:dyDescent="0.25">
      <c r="A62" s="4" t="s">
        <v>83</v>
      </c>
      <c r="B62" s="4" t="s">
        <v>82</v>
      </c>
      <c r="C62" s="4">
        <v>3</v>
      </c>
      <c r="D62" s="4">
        <f t="shared" ca="1" si="2"/>
        <v>13</v>
      </c>
      <c r="E62" s="4">
        <f t="shared" ref="E62" ca="1" si="17">D62+C62</f>
        <v>16</v>
      </c>
      <c r="F62" s="4" t="str">
        <f t="shared" ca="1" si="9"/>
        <v>Yes</v>
      </c>
      <c r="G62" s="4" t="str">
        <f t="shared" ca="1" si="9"/>
        <v>Yes</v>
      </c>
      <c r="H62" s="4" t="str">
        <f t="shared" ca="1" si="9"/>
        <v>Yes</v>
      </c>
      <c r="I62" s="4" t="str">
        <f t="shared" ca="1" si="3"/>
        <v>Yes</v>
      </c>
      <c r="J62" s="4" t="str">
        <f t="shared" ca="1" si="9"/>
        <v>Yes</v>
      </c>
      <c r="K62" s="4" t="str">
        <f t="shared" ca="1" si="9"/>
        <v>No</v>
      </c>
      <c r="L62" s="4" t="str">
        <f t="shared" ca="1" si="9"/>
        <v>No</v>
      </c>
      <c r="M62" s="4" t="str">
        <f t="shared" ca="1" si="9"/>
        <v>No</v>
      </c>
      <c r="N62" s="4" t="str">
        <f t="shared" ca="1" si="9"/>
        <v>No</v>
      </c>
      <c r="O62" s="4" t="str">
        <f t="shared" ca="1" si="9"/>
        <v>No</v>
      </c>
    </row>
    <row r="63" spans="1:15" x14ac:dyDescent="0.25">
      <c r="A63" s="4" t="s">
        <v>84</v>
      </c>
      <c r="B63" s="4" t="s">
        <v>82</v>
      </c>
      <c r="C63" s="4">
        <v>8</v>
      </c>
      <c r="D63" s="4">
        <f t="shared" ca="1" si="2"/>
        <v>4</v>
      </c>
      <c r="E63" s="4">
        <f t="shared" ref="E63" ca="1" si="18">D63+C63</f>
        <v>12</v>
      </c>
      <c r="F63" s="4" t="str">
        <f t="shared" ca="1" si="9"/>
        <v>Yes</v>
      </c>
      <c r="G63" s="4" t="str">
        <f t="shared" ca="1" si="9"/>
        <v>No</v>
      </c>
      <c r="H63" s="4" t="str">
        <f t="shared" ca="1" si="9"/>
        <v>No</v>
      </c>
      <c r="I63" s="4" t="str">
        <f t="shared" ca="1" si="3"/>
        <v>No</v>
      </c>
      <c r="J63" s="4" t="str">
        <f t="shared" ca="1" si="9"/>
        <v>No</v>
      </c>
      <c r="K63" s="4" t="str">
        <f t="shared" ca="1" si="9"/>
        <v>No</v>
      </c>
      <c r="L63" s="4" t="str">
        <f t="shared" ca="1" si="9"/>
        <v>No</v>
      </c>
      <c r="M63" s="4" t="str">
        <f t="shared" ca="1" si="9"/>
        <v>No</v>
      </c>
      <c r="N63" s="4" t="str">
        <f t="shared" ca="1" si="9"/>
        <v>No</v>
      </c>
      <c r="O63" s="4" t="str">
        <f t="shared" ca="1" si="9"/>
        <v>No</v>
      </c>
    </row>
    <row r="64" spans="1:15" x14ac:dyDescent="0.25">
      <c r="A64" s="4" t="s">
        <v>31</v>
      </c>
      <c r="B64" s="4" t="s">
        <v>87</v>
      </c>
      <c r="C64" s="4">
        <v>0</v>
      </c>
      <c r="D64" s="4">
        <f t="shared" ca="1" si="2"/>
        <v>1</v>
      </c>
      <c r="E64" s="4">
        <f t="shared" ref="E64:E69" ca="1" si="19">D64+C64</f>
        <v>1</v>
      </c>
      <c r="F64" s="4" t="str">
        <f t="shared" ca="1" si="9"/>
        <v>No</v>
      </c>
      <c r="G64" s="4" t="str">
        <f t="shared" ca="1" si="9"/>
        <v>No</v>
      </c>
      <c r="H64" s="4" t="str">
        <f t="shared" ca="1" si="9"/>
        <v>No</v>
      </c>
      <c r="I64" s="4" t="str">
        <f t="shared" ca="1" si="3"/>
        <v>No</v>
      </c>
      <c r="J64" s="4" t="str">
        <f t="shared" ca="1" si="9"/>
        <v>No</v>
      </c>
      <c r="K64" s="4" t="str">
        <f t="shared" ca="1" si="9"/>
        <v>No</v>
      </c>
      <c r="L64" s="4" t="str">
        <f t="shared" ca="1" si="9"/>
        <v>No</v>
      </c>
      <c r="M64" s="4" t="str">
        <f t="shared" ca="1" si="9"/>
        <v>No</v>
      </c>
      <c r="N64" s="4" t="str">
        <f t="shared" ca="1" si="9"/>
        <v>No</v>
      </c>
      <c r="O64" s="4" t="str">
        <f t="shared" ca="1" si="9"/>
        <v>No</v>
      </c>
    </row>
    <row r="65" spans="1:15" x14ac:dyDescent="0.25">
      <c r="A65" s="4" t="s">
        <v>35</v>
      </c>
      <c r="B65" s="4" t="s">
        <v>87</v>
      </c>
      <c r="C65" s="4">
        <v>0</v>
      </c>
      <c r="D65" s="4">
        <f t="shared" ca="1" si="2"/>
        <v>9</v>
      </c>
      <c r="E65" s="4">
        <f t="shared" ca="1" si="19"/>
        <v>9</v>
      </c>
      <c r="F65" s="4" t="str">
        <f t="shared" ref="F65:O70" ca="1" si="20">IF($E65&gt;F$2-1,"Yes","No")</f>
        <v>No</v>
      </c>
      <c r="G65" s="4" t="str">
        <f t="shared" ca="1" si="20"/>
        <v>No</v>
      </c>
      <c r="H65" s="4" t="str">
        <f t="shared" ca="1" si="20"/>
        <v>No</v>
      </c>
      <c r="I65" s="4" t="str">
        <f t="shared" ca="1" si="3"/>
        <v>No</v>
      </c>
      <c r="J65" s="4" t="str">
        <f t="shared" ca="1" si="20"/>
        <v>No</v>
      </c>
      <c r="K65" s="4" t="str">
        <f t="shared" ca="1" si="20"/>
        <v>No</v>
      </c>
      <c r="L65" s="4" t="str">
        <f t="shared" ca="1" si="20"/>
        <v>No</v>
      </c>
      <c r="M65" s="4" t="str">
        <f t="shared" ca="1" si="20"/>
        <v>No</v>
      </c>
      <c r="N65" s="4" t="str">
        <f t="shared" ca="1" si="20"/>
        <v>No</v>
      </c>
      <c r="O65" s="4" t="str">
        <f t="shared" ca="1" si="20"/>
        <v>No</v>
      </c>
    </row>
    <row r="66" spans="1:15" x14ac:dyDescent="0.25">
      <c r="A66" s="4" t="s">
        <v>65</v>
      </c>
      <c r="B66" s="4" t="s">
        <v>87</v>
      </c>
      <c r="C66" s="4">
        <v>8</v>
      </c>
      <c r="D66" s="4">
        <f t="shared" ca="1" si="2"/>
        <v>17</v>
      </c>
      <c r="E66" s="4">
        <f t="shared" ca="1" si="19"/>
        <v>25</v>
      </c>
      <c r="F66" s="4" t="str">
        <f t="shared" ca="1" si="20"/>
        <v>Yes</v>
      </c>
      <c r="G66" s="4" t="str">
        <f t="shared" ca="1" si="20"/>
        <v>Yes</v>
      </c>
      <c r="H66" s="4" t="str">
        <f t="shared" ca="1" si="20"/>
        <v>Yes</v>
      </c>
      <c r="I66" s="4" t="str">
        <f t="shared" ca="1" si="3"/>
        <v>Yes</v>
      </c>
      <c r="J66" s="4" t="str">
        <f t="shared" ca="1" si="20"/>
        <v>Yes</v>
      </c>
      <c r="K66" s="4" t="str">
        <f t="shared" ca="1" si="20"/>
        <v>Yes</v>
      </c>
      <c r="L66" s="4" t="str">
        <f t="shared" ca="1" si="20"/>
        <v>Yes</v>
      </c>
      <c r="M66" s="4" t="str">
        <f t="shared" ca="1" si="20"/>
        <v>Yes</v>
      </c>
      <c r="N66" s="4" t="str">
        <f t="shared" ca="1" si="20"/>
        <v>No</v>
      </c>
      <c r="O66" s="4" t="str">
        <f t="shared" ca="1" si="20"/>
        <v>No</v>
      </c>
    </row>
    <row r="67" spans="1:15" x14ac:dyDescent="0.25">
      <c r="A67" s="4" t="s">
        <v>40</v>
      </c>
      <c r="B67" s="4" t="s">
        <v>87</v>
      </c>
      <c r="C67" s="4">
        <v>13</v>
      </c>
      <c r="D67" s="4">
        <f t="shared" ca="1" si="2"/>
        <v>20</v>
      </c>
      <c r="E67" s="4">
        <f t="shared" ca="1" si="19"/>
        <v>33</v>
      </c>
      <c r="F67" s="4" t="str">
        <f t="shared" ca="1" si="20"/>
        <v>Yes</v>
      </c>
      <c r="G67" s="4" t="str">
        <f t="shared" ca="1" si="20"/>
        <v>Yes</v>
      </c>
      <c r="H67" s="4" t="str">
        <f t="shared" ca="1" si="20"/>
        <v>Yes</v>
      </c>
      <c r="I67" s="4" t="str">
        <f t="shared" ca="1" si="3"/>
        <v>Yes</v>
      </c>
      <c r="J67" s="4" t="str">
        <f t="shared" ca="1" si="20"/>
        <v>Yes</v>
      </c>
      <c r="K67" s="4" t="str">
        <f t="shared" ca="1" si="20"/>
        <v>Yes</v>
      </c>
      <c r="L67" s="4" t="str">
        <f t="shared" ca="1" si="20"/>
        <v>Yes</v>
      </c>
      <c r="M67" s="4" t="str">
        <f t="shared" ca="1" si="20"/>
        <v>Yes</v>
      </c>
      <c r="N67" s="4" t="str">
        <f t="shared" ca="1" si="20"/>
        <v>Yes</v>
      </c>
      <c r="O67" s="4" t="str">
        <f t="shared" ca="1" si="20"/>
        <v>Yes</v>
      </c>
    </row>
    <row r="68" spans="1:15" x14ac:dyDescent="0.25">
      <c r="A68" s="4" t="s">
        <v>30</v>
      </c>
      <c r="B68" s="4" t="s">
        <v>87</v>
      </c>
      <c r="C68" s="4">
        <v>3</v>
      </c>
      <c r="D68" s="4">
        <f t="shared" ref="D68:D70" ca="1" si="21">RANDBETWEEN(1,20)</f>
        <v>2</v>
      </c>
      <c r="E68" s="4">
        <f t="shared" ca="1" si="19"/>
        <v>5</v>
      </c>
      <c r="F68" s="4" t="str">
        <f t="shared" ca="1" si="20"/>
        <v>No</v>
      </c>
      <c r="G68" s="4" t="str">
        <f t="shared" ca="1" si="20"/>
        <v>No</v>
      </c>
      <c r="H68" s="4" t="str">
        <f t="shared" ca="1" si="20"/>
        <v>No</v>
      </c>
      <c r="I68" s="4" t="str">
        <f t="shared" ca="1" si="3"/>
        <v>No</v>
      </c>
      <c r="J68" s="4" t="str">
        <f t="shared" ca="1" si="20"/>
        <v>No</v>
      </c>
      <c r="K68" s="4" t="str">
        <f t="shared" ca="1" si="20"/>
        <v>No</v>
      </c>
      <c r="L68" s="4" t="str">
        <f t="shared" ca="1" si="20"/>
        <v>No</v>
      </c>
      <c r="M68" s="4" t="str">
        <f t="shared" ca="1" si="20"/>
        <v>No</v>
      </c>
      <c r="N68" s="4" t="str">
        <f t="shared" ca="1" si="20"/>
        <v>No</v>
      </c>
      <c r="O68" s="4" t="str">
        <f t="shared" ca="1" si="20"/>
        <v>No</v>
      </c>
    </row>
    <row r="69" spans="1:15" x14ac:dyDescent="0.25">
      <c r="A69" s="4" t="s">
        <v>34</v>
      </c>
      <c r="B69" s="4" t="s">
        <v>87</v>
      </c>
      <c r="C69" s="4">
        <v>3</v>
      </c>
      <c r="D69" s="4">
        <f t="shared" ca="1" si="21"/>
        <v>9</v>
      </c>
      <c r="E69" s="4">
        <f t="shared" ca="1" si="19"/>
        <v>12</v>
      </c>
      <c r="F69" s="4" t="str">
        <f t="shared" ca="1" si="20"/>
        <v>Yes</v>
      </c>
      <c r="G69" s="4" t="str">
        <f t="shared" ca="1" si="20"/>
        <v>No</v>
      </c>
      <c r="H69" s="4" t="str">
        <f t="shared" ca="1" si="20"/>
        <v>No</v>
      </c>
      <c r="I69" s="4" t="str">
        <f t="shared" ca="1" si="3"/>
        <v>No</v>
      </c>
      <c r="J69" s="4" t="str">
        <f t="shared" ca="1" si="20"/>
        <v>No</v>
      </c>
      <c r="K69" s="4" t="str">
        <f t="shared" ca="1" si="20"/>
        <v>No</v>
      </c>
      <c r="L69" s="4" t="str">
        <f t="shared" ca="1" si="20"/>
        <v>No</v>
      </c>
      <c r="M69" s="4" t="str">
        <f t="shared" ca="1" si="20"/>
        <v>No</v>
      </c>
      <c r="N69" s="4" t="str">
        <f t="shared" ca="1" si="20"/>
        <v>No</v>
      </c>
      <c r="O69" s="4" t="str">
        <f t="shared" ca="1" si="20"/>
        <v>No</v>
      </c>
    </row>
    <row r="70" spans="1:15" x14ac:dyDescent="0.25">
      <c r="A70" s="4" t="s">
        <v>88</v>
      </c>
      <c r="B70" s="4" t="s">
        <v>87</v>
      </c>
      <c r="C70" s="4">
        <v>3</v>
      </c>
      <c r="D70" s="4">
        <f t="shared" ca="1" si="21"/>
        <v>11</v>
      </c>
      <c r="E70" s="4">
        <f t="shared" ref="E70" ca="1" si="22">D70+C70</f>
        <v>14</v>
      </c>
      <c r="F70" s="4" t="str">
        <f t="shared" ca="1" si="20"/>
        <v>Yes</v>
      </c>
      <c r="G70" s="4" t="str">
        <f t="shared" ca="1" si="20"/>
        <v>Yes</v>
      </c>
      <c r="H70" s="4" t="str">
        <f t="shared" ca="1" si="20"/>
        <v>Yes</v>
      </c>
      <c r="I70" s="4" t="str">
        <f t="shared" ca="1" si="3"/>
        <v>No</v>
      </c>
      <c r="J70" s="4" t="str">
        <f t="shared" ca="1" si="20"/>
        <v>No</v>
      </c>
      <c r="K70" s="4" t="str">
        <f t="shared" ca="1" si="20"/>
        <v>No</v>
      </c>
      <c r="L70" s="4" t="str">
        <f t="shared" ca="1" si="20"/>
        <v>No</v>
      </c>
      <c r="M70" s="4" t="str">
        <f t="shared" ca="1" si="20"/>
        <v>No</v>
      </c>
      <c r="N70" s="4" t="str">
        <f t="shared" ca="1" si="20"/>
        <v>No</v>
      </c>
      <c r="O70" s="4" t="str">
        <f t="shared" ca="1" si="20"/>
        <v>No</v>
      </c>
    </row>
  </sheetData>
  <conditionalFormatting sqref="F3:F25 F49:F57 K49:O57 K3:O25 H49:I57 H3:I25">
    <cfRule type="cellIs" dxfId="141" priority="139" operator="equal">
      <formula>"No"</formula>
    </cfRule>
    <cfRule type="cellIs" dxfId="140" priority="140" operator="equal">
      <formula>"Yes"</formula>
    </cfRule>
  </conditionalFormatting>
  <conditionalFormatting sqref="D1:D25 D64:D69 D49:D57 D71:D1048576">
    <cfRule type="cellIs" dxfId="139" priority="137" operator="equal">
      <formula>20</formula>
    </cfRule>
    <cfRule type="cellIs" dxfId="138" priority="138" operator="equal">
      <formula>1</formula>
    </cfRule>
  </conditionalFormatting>
  <conditionalFormatting sqref="C18">
    <cfRule type="cellIs" dxfId="137" priority="131" operator="equal">
      <formula>"No"</formula>
    </cfRule>
    <cfRule type="cellIs" dxfId="136" priority="132" operator="equal">
      <formula>"Yes"</formula>
    </cfRule>
  </conditionalFormatting>
  <conditionalFormatting sqref="F26:F28 F30:F31 K30:O31 K26:O28 H30:I31 H26:I28">
    <cfRule type="cellIs" dxfId="135" priority="129" operator="equal">
      <formula>"No"</formula>
    </cfRule>
    <cfRule type="cellIs" dxfId="134" priority="130" operator="equal">
      <formula>"Yes"</formula>
    </cfRule>
  </conditionalFormatting>
  <conditionalFormatting sqref="D26:D28 D30:D31">
    <cfRule type="cellIs" dxfId="133" priority="127" operator="equal">
      <formula>20</formula>
    </cfRule>
    <cfRule type="cellIs" dxfId="132" priority="128" operator="equal">
      <formula>1</formula>
    </cfRule>
  </conditionalFormatting>
  <conditionalFormatting sqref="F29 K29:O29 H29:I29">
    <cfRule type="cellIs" dxfId="131" priority="125" operator="equal">
      <formula>"No"</formula>
    </cfRule>
    <cfRule type="cellIs" dxfId="130" priority="126" operator="equal">
      <formula>"Yes"</formula>
    </cfRule>
  </conditionalFormatting>
  <conditionalFormatting sqref="D29">
    <cfRule type="cellIs" dxfId="129" priority="123" operator="equal">
      <formula>20</formula>
    </cfRule>
    <cfRule type="cellIs" dxfId="128" priority="124" operator="equal">
      <formula>1</formula>
    </cfRule>
  </conditionalFormatting>
  <conditionalFormatting sqref="F32 K32:O32 H32:I32">
    <cfRule type="cellIs" dxfId="127" priority="121" operator="equal">
      <formula>"No"</formula>
    </cfRule>
    <cfRule type="cellIs" dxfId="126" priority="122" operator="equal">
      <formula>"Yes"</formula>
    </cfRule>
  </conditionalFormatting>
  <conditionalFormatting sqref="D32">
    <cfRule type="cellIs" dxfId="125" priority="119" operator="equal">
      <formula>20</formula>
    </cfRule>
    <cfRule type="cellIs" dxfId="124" priority="120" operator="equal">
      <formula>1</formula>
    </cfRule>
  </conditionalFormatting>
  <conditionalFormatting sqref="F33:F38 K33:O38 H33:I38">
    <cfRule type="cellIs" dxfId="123" priority="117" operator="equal">
      <formula>"No"</formula>
    </cfRule>
    <cfRule type="cellIs" dxfId="122" priority="118" operator="equal">
      <formula>"Yes"</formula>
    </cfRule>
  </conditionalFormatting>
  <conditionalFormatting sqref="D33:D38">
    <cfRule type="cellIs" dxfId="121" priority="115" operator="equal">
      <formula>20</formula>
    </cfRule>
    <cfRule type="cellIs" dxfId="120" priority="116" operator="equal">
      <formula>1</formula>
    </cfRule>
  </conditionalFormatting>
  <conditionalFormatting sqref="F39:F41 F43:F44 K43:O44 K39:O41 H43:I44 H39:I41">
    <cfRule type="cellIs" dxfId="119" priority="113" operator="equal">
      <formula>"No"</formula>
    </cfRule>
    <cfRule type="cellIs" dxfId="118" priority="114" operator="equal">
      <formula>"Yes"</formula>
    </cfRule>
  </conditionalFormatting>
  <conditionalFormatting sqref="D39:D41 D43:D44">
    <cfRule type="cellIs" dxfId="117" priority="111" operator="equal">
      <formula>20</formula>
    </cfRule>
    <cfRule type="cellIs" dxfId="116" priority="112" operator="equal">
      <formula>1</formula>
    </cfRule>
  </conditionalFormatting>
  <conditionalFormatting sqref="F42 K42:O42 H42:I42">
    <cfRule type="cellIs" dxfId="115" priority="109" operator="equal">
      <formula>"No"</formula>
    </cfRule>
    <cfRule type="cellIs" dxfId="114" priority="110" operator="equal">
      <formula>"Yes"</formula>
    </cfRule>
  </conditionalFormatting>
  <conditionalFormatting sqref="D42">
    <cfRule type="cellIs" dxfId="113" priority="107" operator="equal">
      <formula>20</formula>
    </cfRule>
    <cfRule type="cellIs" dxfId="112" priority="108" operator="equal">
      <formula>1</formula>
    </cfRule>
  </conditionalFormatting>
  <conditionalFormatting sqref="F45:F47 K45:O47 H45:I47">
    <cfRule type="cellIs" dxfId="111" priority="105" operator="equal">
      <formula>"No"</formula>
    </cfRule>
    <cfRule type="cellIs" dxfId="110" priority="106" operator="equal">
      <formula>"Yes"</formula>
    </cfRule>
  </conditionalFormatting>
  <conditionalFormatting sqref="D45:D47">
    <cfRule type="cellIs" dxfId="109" priority="103" operator="equal">
      <formula>20</formula>
    </cfRule>
    <cfRule type="cellIs" dxfId="108" priority="104" operator="equal">
      <formula>1</formula>
    </cfRule>
  </conditionalFormatting>
  <conditionalFormatting sqref="F48 K48:O48 H48:I48">
    <cfRule type="cellIs" dxfId="107" priority="101" operator="equal">
      <formula>"No"</formula>
    </cfRule>
    <cfRule type="cellIs" dxfId="106" priority="102" operator="equal">
      <formula>"Yes"</formula>
    </cfRule>
  </conditionalFormatting>
  <conditionalFormatting sqref="D48">
    <cfRule type="cellIs" dxfId="105" priority="99" operator="equal">
      <formula>20</formula>
    </cfRule>
    <cfRule type="cellIs" dxfId="104" priority="100" operator="equal">
      <formula>1</formula>
    </cfRule>
  </conditionalFormatting>
  <conditionalFormatting sqref="F58 K58:O58 H58:I58">
    <cfRule type="cellIs" dxfId="103" priority="93" operator="equal">
      <formula>"No"</formula>
    </cfRule>
    <cfRule type="cellIs" dxfId="102" priority="94" operator="equal">
      <formula>"Yes"</formula>
    </cfRule>
  </conditionalFormatting>
  <conditionalFormatting sqref="D58">
    <cfRule type="cellIs" dxfId="101" priority="91" operator="equal">
      <formula>20</formula>
    </cfRule>
    <cfRule type="cellIs" dxfId="100" priority="92" operator="equal">
      <formula>1</formula>
    </cfRule>
  </conditionalFormatting>
  <conditionalFormatting sqref="J49:J57 J3:J25">
    <cfRule type="cellIs" dxfId="99" priority="89" operator="equal">
      <formula>"No"</formula>
    </cfRule>
    <cfRule type="cellIs" dxfId="98" priority="90" operator="equal">
      <formula>"Yes"</formula>
    </cfRule>
  </conditionalFormatting>
  <conditionalFormatting sqref="J30:J31 J26:J28">
    <cfRule type="cellIs" dxfId="97" priority="87" operator="equal">
      <formula>"No"</formula>
    </cfRule>
    <cfRule type="cellIs" dxfId="96" priority="88" operator="equal">
      <formula>"Yes"</formula>
    </cfRule>
  </conditionalFormatting>
  <conditionalFormatting sqref="J29">
    <cfRule type="cellIs" dxfId="95" priority="85" operator="equal">
      <formula>"No"</formula>
    </cfRule>
    <cfRule type="cellIs" dxfId="94" priority="86" operator="equal">
      <formula>"Yes"</formula>
    </cfRule>
  </conditionalFormatting>
  <conditionalFormatting sqref="J32">
    <cfRule type="cellIs" dxfId="93" priority="83" operator="equal">
      <formula>"No"</formula>
    </cfRule>
    <cfRule type="cellIs" dxfId="92" priority="84" operator="equal">
      <formula>"Yes"</formula>
    </cfRule>
  </conditionalFormatting>
  <conditionalFormatting sqref="J33:J38">
    <cfRule type="cellIs" dxfId="91" priority="81" operator="equal">
      <formula>"No"</formula>
    </cfRule>
    <cfRule type="cellIs" dxfId="90" priority="82" operator="equal">
      <formula>"Yes"</formula>
    </cfRule>
  </conditionalFormatting>
  <conditionalFormatting sqref="J43:J44 J39:J41">
    <cfRule type="cellIs" dxfId="89" priority="79" operator="equal">
      <formula>"No"</formula>
    </cfRule>
    <cfRule type="cellIs" dxfId="88" priority="80" operator="equal">
      <formula>"Yes"</formula>
    </cfRule>
  </conditionalFormatting>
  <conditionalFormatting sqref="J42">
    <cfRule type="cellIs" dxfId="87" priority="77" operator="equal">
      <formula>"No"</formula>
    </cfRule>
    <cfRule type="cellIs" dxfId="86" priority="78" operator="equal">
      <formula>"Yes"</formula>
    </cfRule>
  </conditionalFormatting>
  <conditionalFormatting sqref="J45:J47">
    <cfRule type="cellIs" dxfId="85" priority="75" operator="equal">
      <formula>"No"</formula>
    </cfRule>
    <cfRule type="cellIs" dxfId="84" priority="76" operator="equal">
      <formula>"Yes"</formula>
    </cfRule>
  </conditionalFormatting>
  <conditionalFormatting sqref="J48">
    <cfRule type="cellIs" dxfId="83" priority="73" operator="equal">
      <formula>"No"</formula>
    </cfRule>
    <cfRule type="cellIs" dxfId="82" priority="74" operator="equal">
      <formula>"Yes"</formula>
    </cfRule>
  </conditionalFormatting>
  <conditionalFormatting sqref="J58">
    <cfRule type="cellIs" dxfId="81" priority="71" operator="equal">
      <formula>"No"</formula>
    </cfRule>
    <cfRule type="cellIs" dxfId="80" priority="72" operator="equal">
      <formula>"Yes"</formula>
    </cfRule>
  </conditionalFormatting>
  <conditionalFormatting sqref="F59 K59:O59 H59:I59">
    <cfRule type="cellIs" dxfId="79" priority="69" operator="equal">
      <formula>"No"</formula>
    </cfRule>
    <cfRule type="cellIs" dxfId="78" priority="70" operator="equal">
      <formula>"Yes"</formula>
    </cfRule>
  </conditionalFormatting>
  <conditionalFormatting sqref="D59">
    <cfRule type="cellIs" dxfId="77" priority="67" operator="equal">
      <formula>20</formula>
    </cfRule>
    <cfRule type="cellIs" dxfId="76" priority="68" operator="equal">
      <formula>1</formula>
    </cfRule>
  </conditionalFormatting>
  <conditionalFormatting sqref="J59">
    <cfRule type="cellIs" dxfId="75" priority="65" operator="equal">
      <formula>"No"</formula>
    </cfRule>
    <cfRule type="cellIs" dxfId="74" priority="66" operator="equal">
      <formula>"Yes"</formula>
    </cfRule>
  </conditionalFormatting>
  <conditionalFormatting sqref="G49:G57 G3:G25">
    <cfRule type="cellIs" dxfId="73" priority="63" operator="equal">
      <formula>"No"</formula>
    </cfRule>
    <cfRule type="cellIs" dxfId="72" priority="64" operator="equal">
      <formula>"Yes"</formula>
    </cfRule>
  </conditionalFormatting>
  <conditionalFormatting sqref="G30:G31 G26:G28">
    <cfRule type="cellIs" dxfId="71" priority="61" operator="equal">
      <formula>"No"</formula>
    </cfRule>
    <cfRule type="cellIs" dxfId="70" priority="62" operator="equal">
      <formula>"Yes"</formula>
    </cfRule>
  </conditionalFormatting>
  <conditionalFormatting sqref="G29">
    <cfRule type="cellIs" dxfId="69" priority="59" operator="equal">
      <formula>"No"</formula>
    </cfRule>
    <cfRule type="cellIs" dxfId="68" priority="60" operator="equal">
      <formula>"Yes"</formula>
    </cfRule>
  </conditionalFormatting>
  <conditionalFormatting sqref="G32">
    <cfRule type="cellIs" dxfId="67" priority="57" operator="equal">
      <formula>"No"</formula>
    </cfRule>
    <cfRule type="cellIs" dxfId="66" priority="58" operator="equal">
      <formula>"Yes"</formula>
    </cfRule>
  </conditionalFormatting>
  <conditionalFormatting sqref="G33:G38">
    <cfRule type="cellIs" dxfId="65" priority="55" operator="equal">
      <formula>"No"</formula>
    </cfRule>
    <cfRule type="cellIs" dxfId="64" priority="56" operator="equal">
      <formula>"Yes"</formula>
    </cfRule>
  </conditionalFormatting>
  <conditionalFormatting sqref="G43:G44 G39:G41">
    <cfRule type="cellIs" dxfId="63" priority="53" operator="equal">
      <formula>"No"</formula>
    </cfRule>
    <cfRule type="cellIs" dxfId="62" priority="54" operator="equal">
      <formula>"Yes"</formula>
    </cfRule>
  </conditionalFormatting>
  <conditionalFormatting sqref="G42">
    <cfRule type="cellIs" dxfId="61" priority="51" operator="equal">
      <formula>"No"</formula>
    </cfRule>
    <cfRule type="cellIs" dxfId="60" priority="52" operator="equal">
      <formula>"Yes"</formula>
    </cfRule>
  </conditionalFormatting>
  <conditionalFormatting sqref="G45:G47">
    <cfRule type="cellIs" dxfId="59" priority="49" operator="equal">
      <formula>"No"</formula>
    </cfRule>
    <cfRule type="cellIs" dxfId="58" priority="50" operator="equal">
      <formula>"Yes"</formula>
    </cfRule>
  </conditionalFormatting>
  <conditionalFormatting sqref="G48">
    <cfRule type="cellIs" dxfId="57" priority="47" operator="equal">
      <formula>"No"</formula>
    </cfRule>
    <cfRule type="cellIs" dxfId="56" priority="48" operator="equal">
      <formula>"Yes"</formula>
    </cfRule>
  </conditionalFormatting>
  <conditionalFormatting sqref="G58">
    <cfRule type="cellIs" dxfId="55" priority="45" operator="equal">
      <formula>"No"</formula>
    </cfRule>
    <cfRule type="cellIs" dxfId="54" priority="46" operator="equal">
      <formula>"Yes"</formula>
    </cfRule>
  </conditionalFormatting>
  <conditionalFormatting sqref="G59">
    <cfRule type="cellIs" dxfId="53" priority="43" operator="equal">
      <formula>"No"</formula>
    </cfRule>
    <cfRule type="cellIs" dxfId="52" priority="44" operator="equal">
      <formula>"Yes"</formula>
    </cfRule>
  </conditionalFormatting>
  <conditionalFormatting sqref="F60 K60:O60 H60:I60">
    <cfRule type="cellIs" dxfId="51" priority="41" operator="equal">
      <formula>"No"</formula>
    </cfRule>
    <cfRule type="cellIs" dxfId="50" priority="42" operator="equal">
      <formula>"Yes"</formula>
    </cfRule>
  </conditionalFormatting>
  <conditionalFormatting sqref="D60">
    <cfRule type="cellIs" dxfId="49" priority="39" operator="equal">
      <formula>20</formula>
    </cfRule>
    <cfRule type="cellIs" dxfId="48" priority="40" operator="equal">
      <formula>1</formula>
    </cfRule>
  </conditionalFormatting>
  <conditionalFormatting sqref="J60">
    <cfRule type="cellIs" dxfId="47" priority="37" operator="equal">
      <formula>"No"</formula>
    </cfRule>
    <cfRule type="cellIs" dxfId="46" priority="38" operator="equal">
      <formula>"Yes"</formula>
    </cfRule>
  </conditionalFormatting>
  <conditionalFormatting sqref="G60">
    <cfRule type="cellIs" dxfId="45" priority="35" operator="equal">
      <formula>"No"</formula>
    </cfRule>
    <cfRule type="cellIs" dxfId="44" priority="36" operator="equal">
      <formula>"Yes"</formula>
    </cfRule>
  </conditionalFormatting>
  <conditionalFormatting sqref="F61 K61:O61 H61:I61">
    <cfRule type="cellIs" dxfId="43" priority="33" operator="equal">
      <formula>"No"</formula>
    </cfRule>
    <cfRule type="cellIs" dxfId="42" priority="34" operator="equal">
      <formula>"Yes"</formula>
    </cfRule>
  </conditionalFormatting>
  <conditionalFormatting sqref="D61">
    <cfRule type="cellIs" dxfId="41" priority="31" operator="equal">
      <formula>20</formula>
    </cfRule>
    <cfRule type="cellIs" dxfId="40" priority="32" operator="equal">
      <formula>1</formula>
    </cfRule>
  </conditionalFormatting>
  <conditionalFormatting sqref="J61">
    <cfRule type="cellIs" dxfId="39" priority="29" operator="equal">
      <formula>"No"</formula>
    </cfRule>
    <cfRule type="cellIs" dxfId="38" priority="30" operator="equal">
      <formula>"Yes"</formula>
    </cfRule>
  </conditionalFormatting>
  <conditionalFormatting sqref="G61">
    <cfRule type="cellIs" dxfId="37" priority="27" operator="equal">
      <formula>"No"</formula>
    </cfRule>
    <cfRule type="cellIs" dxfId="36" priority="28" operator="equal">
      <formula>"Yes"</formula>
    </cfRule>
  </conditionalFormatting>
  <conditionalFormatting sqref="F62 K62:O62 H62:I62">
    <cfRule type="cellIs" dxfId="35" priority="25" operator="equal">
      <formula>"No"</formula>
    </cfRule>
    <cfRule type="cellIs" dxfId="34" priority="26" operator="equal">
      <formula>"Yes"</formula>
    </cfRule>
  </conditionalFormatting>
  <conditionalFormatting sqref="D62">
    <cfRule type="cellIs" dxfId="33" priority="23" operator="equal">
      <formula>20</formula>
    </cfRule>
    <cfRule type="cellIs" dxfId="32" priority="24" operator="equal">
      <formula>1</formula>
    </cfRule>
  </conditionalFormatting>
  <conditionalFormatting sqref="J62">
    <cfRule type="cellIs" dxfId="31" priority="21" operator="equal">
      <formula>"No"</formula>
    </cfRule>
    <cfRule type="cellIs" dxfId="30" priority="22" operator="equal">
      <formula>"Yes"</formula>
    </cfRule>
  </conditionalFormatting>
  <conditionalFormatting sqref="G62">
    <cfRule type="cellIs" dxfId="29" priority="19" operator="equal">
      <formula>"No"</formula>
    </cfRule>
    <cfRule type="cellIs" dxfId="28" priority="20" operator="equal">
      <formula>"Yes"</formula>
    </cfRule>
  </conditionalFormatting>
  <conditionalFormatting sqref="F63:F69 K63:O69 H63:I69">
    <cfRule type="cellIs" dxfId="27" priority="17" operator="equal">
      <formula>"No"</formula>
    </cfRule>
    <cfRule type="cellIs" dxfId="26" priority="18" operator="equal">
      <formula>"Yes"</formula>
    </cfRule>
  </conditionalFormatting>
  <conditionalFormatting sqref="D63:D69">
    <cfRule type="cellIs" dxfId="25" priority="15" operator="equal">
      <formula>20</formula>
    </cfRule>
    <cfRule type="cellIs" dxfId="24" priority="16" operator="equal">
      <formula>1</formula>
    </cfRule>
  </conditionalFormatting>
  <conditionalFormatting sqref="J63:J69">
    <cfRule type="cellIs" dxfId="23" priority="13" operator="equal">
      <formula>"No"</formula>
    </cfRule>
    <cfRule type="cellIs" dxfId="22" priority="14" operator="equal">
      <formula>"Yes"</formula>
    </cfRule>
  </conditionalFormatting>
  <conditionalFormatting sqref="G63:G69">
    <cfRule type="cellIs" dxfId="21" priority="11" operator="equal">
      <formula>"No"</formula>
    </cfRule>
    <cfRule type="cellIs" dxfId="20" priority="12" operator="equal">
      <formula>"Yes"</formula>
    </cfRule>
  </conditionalFormatting>
  <conditionalFormatting sqref="D70">
    <cfRule type="cellIs" dxfId="19" priority="9" operator="equal">
      <formula>20</formula>
    </cfRule>
    <cfRule type="cellIs" dxfId="18" priority="10" operator="equal">
      <formula>1</formula>
    </cfRule>
  </conditionalFormatting>
  <conditionalFormatting sqref="F70 K70:O70 H70:I70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D70">
    <cfRule type="cellIs" dxfId="15" priority="5" operator="equal">
      <formula>20</formula>
    </cfRule>
    <cfRule type="cellIs" dxfId="14" priority="6" operator="equal">
      <formula>1</formula>
    </cfRule>
  </conditionalFormatting>
  <conditionalFormatting sqref="J70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G70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5.75" x14ac:dyDescent="0.25"/>
  <cols>
    <col min="1" max="1" width="8.625" style="1" bestFit="1" customWidth="1"/>
    <col min="2" max="2" width="3.5" style="4" customWidth="1"/>
    <col min="3" max="7" width="3.875" style="4" bestFit="1" customWidth="1"/>
    <col min="8" max="13" width="8.75" style="4" customWidth="1"/>
    <col min="14" max="16384" width="9" style="4"/>
  </cols>
  <sheetData>
    <row r="1" spans="1:15" s="1" customFormat="1" ht="17.25" thickTop="1" thickBot="1" x14ac:dyDescent="0.3">
      <c r="A1" s="16" t="s">
        <v>19</v>
      </c>
      <c r="B1" s="17" t="s">
        <v>20</v>
      </c>
      <c r="C1" s="17" t="s">
        <v>21</v>
      </c>
      <c r="D1" s="17" t="s">
        <v>22</v>
      </c>
      <c r="E1" s="17" t="s">
        <v>23</v>
      </c>
      <c r="F1" s="17" t="s">
        <v>24</v>
      </c>
      <c r="G1" s="18" t="s">
        <v>25</v>
      </c>
    </row>
    <row r="2" spans="1:15" x14ac:dyDescent="0.25">
      <c r="A2" s="13" t="s">
        <v>18</v>
      </c>
      <c r="B2" s="14">
        <f ca="1">RANDBETWEEN(1,3)</f>
        <v>1</v>
      </c>
      <c r="C2" s="14">
        <f ca="1">RANDBETWEEN(1,3)+RANDBETWEEN(1,3)</f>
        <v>5</v>
      </c>
      <c r="D2" s="14">
        <f ca="1">RANDBETWEEN(1,3)+RANDBETWEEN(1,3)+RANDBETWEEN(1,3)</f>
        <v>6</v>
      </c>
      <c r="E2" s="14">
        <f ca="1">RANDBETWEEN(1,3)+RANDBETWEEN(1,3)+RANDBETWEEN(1,3)+RANDBETWEEN(1,3)</f>
        <v>7</v>
      </c>
      <c r="F2" s="14">
        <f ca="1">RANDBETWEEN(1,3)+RANDBETWEEN(1,3)+RANDBETWEEN(1,3)+RANDBETWEEN(1,3)+RANDBETWEEN(1,3)</f>
        <v>10</v>
      </c>
      <c r="G2" s="15">
        <f ca="1">RANDBETWEEN(1,3)+RANDBETWEEN(1,3)+RANDBETWEEN(1,3)+RANDBETWEEN(1,3)+RANDBETWEEN(1,3)+RANDBETWEEN(1,3)</f>
        <v>8</v>
      </c>
      <c r="K2" s="1"/>
      <c r="L2" s="1"/>
      <c r="M2" s="1"/>
      <c r="N2" s="1"/>
      <c r="O2" s="1"/>
    </row>
    <row r="3" spans="1:15" x14ac:dyDescent="0.25">
      <c r="A3" s="7" t="s">
        <v>17</v>
      </c>
      <c r="B3" s="8">
        <f ca="1">RANDBETWEEN(1,4)</f>
        <v>1</v>
      </c>
      <c r="C3" s="8">
        <f ca="1">RANDBETWEEN(1,4)+RANDBETWEEN(1,4)</f>
        <v>2</v>
      </c>
      <c r="D3" s="8">
        <f ca="1">RANDBETWEEN(1,4)+RANDBETWEEN(1,4)+RANDBETWEEN(1,4)</f>
        <v>10</v>
      </c>
      <c r="E3" s="8">
        <f ca="1">RANDBETWEEN(1,4)+RANDBETWEEN(1,4)+RANDBETWEEN(1,4)+RANDBETWEEN(1,4)</f>
        <v>8</v>
      </c>
      <c r="F3" s="8">
        <f ca="1">RANDBETWEEN(1,4)+RANDBETWEEN(1,4)+RANDBETWEEN(1,4)+RANDBETWEEN(1,4)+RANDBETWEEN(1,4)</f>
        <v>12</v>
      </c>
      <c r="G3" s="9">
        <f ca="1">RANDBETWEEN(1,4)+RANDBETWEEN(1,4)+RANDBETWEEN(1,4)+RANDBETWEEN(1,4)+RANDBETWEEN(1,4)+RANDBETWEEN(1,4)</f>
        <v>15</v>
      </c>
      <c r="K3" s="1"/>
      <c r="L3" s="1"/>
      <c r="M3" s="1"/>
      <c r="N3" s="1"/>
      <c r="O3" s="1"/>
    </row>
    <row r="4" spans="1:15" x14ac:dyDescent="0.25">
      <c r="A4" s="7" t="s">
        <v>16</v>
      </c>
      <c r="B4" s="8">
        <f ca="1">RANDBETWEEN(1,6)</f>
        <v>6</v>
      </c>
      <c r="C4" s="8">
        <f ca="1">RANDBETWEEN(1,6)+RANDBETWEEN(1,6)</f>
        <v>10</v>
      </c>
      <c r="D4" s="8">
        <f ca="1">RANDBETWEEN(1,6)+RANDBETWEEN(1,6)+RANDBETWEEN(1,6)</f>
        <v>17</v>
      </c>
      <c r="E4" s="8">
        <f ca="1">RANDBETWEEN(1,6)+RANDBETWEEN(1,6)+RANDBETWEEN(1,6)+RANDBETWEEN(1,6)</f>
        <v>16</v>
      </c>
      <c r="F4" s="8">
        <f ca="1">RANDBETWEEN(1,6)+RANDBETWEEN(1,6)+RANDBETWEEN(1,6)+RANDBETWEEN(1,6)+RANDBETWEEN(1,6)</f>
        <v>18</v>
      </c>
      <c r="G4" s="9">
        <f ca="1">RANDBETWEEN(1,6)+RANDBETWEEN(1,6)+RANDBETWEEN(1,6)+RANDBETWEEN(1,6)+RANDBETWEEN(1,6)+RANDBETWEEN(1,6)</f>
        <v>15</v>
      </c>
      <c r="K4" s="1"/>
      <c r="L4" s="1"/>
      <c r="M4" s="1"/>
      <c r="N4" s="1"/>
      <c r="O4" s="1"/>
    </row>
    <row r="5" spans="1:15" x14ac:dyDescent="0.25">
      <c r="A5" s="7" t="s">
        <v>15</v>
      </c>
      <c r="B5" s="8">
        <f ca="1">RANDBETWEEN(1,8)</f>
        <v>3</v>
      </c>
      <c r="C5" s="8">
        <f ca="1">RANDBETWEEN(1,8)+RANDBETWEEN(1,8)</f>
        <v>11</v>
      </c>
      <c r="D5" s="8">
        <f ca="1">RANDBETWEEN(1,8)+RANDBETWEEN(1,8)+RANDBETWEEN(1,8)</f>
        <v>11</v>
      </c>
      <c r="E5" s="8">
        <f ca="1">RANDBETWEEN(1,8)+RANDBETWEEN(1,8)+RANDBETWEEN(1,8)+RANDBETWEEN(1,8)</f>
        <v>12</v>
      </c>
      <c r="F5" s="8">
        <f ca="1">RANDBETWEEN(1,8)+RANDBETWEEN(1,8)+RANDBETWEEN(1,8)+RANDBETWEEN(1,8)+RANDBETWEEN(1,8)</f>
        <v>16</v>
      </c>
      <c r="G5" s="9">
        <f ca="1">RANDBETWEEN(1,8)+RANDBETWEEN(1,8)+RANDBETWEEN(1,8)+RANDBETWEEN(1,8)+RANDBETWEEN(1,8)+RANDBETWEEN(1,8)</f>
        <v>30</v>
      </c>
      <c r="K5" s="1"/>
      <c r="L5" s="1"/>
      <c r="M5" s="1"/>
      <c r="N5" s="1"/>
      <c r="O5" s="1"/>
    </row>
    <row r="6" spans="1:15" x14ac:dyDescent="0.25">
      <c r="A6" s="7" t="s">
        <v>14</v>
      </c>
      <c r="B6" s="8">
        <f ca="1">RANDBETWEEN(1,10)</f>
        <v>3</v>
      </c>
      <c r="C6" s="8">
        <f ca="1">RANDBETWEEN(1,10)+RANDBETWEEN(1,10)</f>
        <v>9</v>
      </c>
      <c r="D6" s="8">
        <f ca="1">RANDBETWEEN(1,10)+RANDBETWEEN(1,10)+RANDBETWEEN(1,10)</f>
        <v>21</v>
      </c>
      <c r="E6" s="8">
        <f ca="1">RANDBETWEEN(1,10)+RANDBETWEEN(1,10)+RANDBETWEEN(1,10)+RANDBETWEEN(1,10)</f>
        <v>22</v>
      </c>
      <c r="F6" s="8">
        <f ca="1">RANDBETWEEN(1,10)+RANDBETWEEN(1,10)+RANDBETWEEN(1,10)+RANDBETWEEN(1,10)+RANDBETWEEN(1,10)</f>
        <v>33</v>
      </c>
      <c r="G6" s="9">
        <f ca="1">RANDBETWEEN(1,10)+RANDBETWEEN(1,10)+RANDBETWEEN(1,10)+RANDBETWEEN(1,10)+RANDBETWEEN(1,10)+RANDBETWEEN(1,10)</f>
        <v>42</v>
      </c>
      <c r="K6" s="1"/>
      <c r="L6" s="1"/>
      <c r="M6" s="1"/>
      <c r="N6" s="1"/>
      <c r="O6" s="1"/>
    </row>
    <row r="7" spans="1:15" x14ac:dyDescent="0.25">
      <c r="A7" s="7" t="s">
        <v>13</v>
      </c>
      <c r="B7" s="8">
        <f ca="1">RANDBETWEEN(1,12)</f>
        <v>1</v>
      </c>
      <c r="C7" s="8">
        <f ca="1">RANDBETWEEN(1,12)+RANDBETWEEN(1,12)</f>
        <v>4</v>
      </c>
      <c r="D7" s="8">
        <f ca="1">RANDBETWEEN(1,12)+RANDBETWEEN(1,12)+RANDBETWEEN(1,12)</f>
        <v>13</v>
      </c>
      <c r="E7" s="8">
        <f ca="1">RANDBETWEEN(1,12)+RANDBETWEEN(1,12)+RANDBETWEEN(1,12)+RANDBETWEEN(1,12)</f>
        <v>27</v>
      </c>
      <c r="F7" s="8">
        <f ca="1">RANDBETWEEN(1,12)+RANDBETWEEN(1,12)+RANDBETWEEN(1,12)+RANDBETWEEN(1,12)+RANDBETWEEN(1,12)</f>
        <v>19</v>
      </c>
      <c r="G7" s="9">
        <f ca="1">RANDBETWEEN(1,12)+RANDBETWEEN(1,12)+RANDBETWEEN(1,12)+RANDBETWEEN(1,12)+RANDBETWEEN(1,12)+RANDBETWEEN(1,12)</f>
        <v>24</v>
      </c>
      <c r="K7" s="1"/>
      <c r="L7" s="1"/>
      <c r="M7" s="1"/>
      <c r="N7" s="1"/>
      <c r="O7" s="1"/>
    </row>
    <row r="8" spans="1:15" x14ac:dyDescent="0.25">
      <c r="A8" s="7" t="s">
        <v>12</v>
      </c>
      <c r="B8" s="8">
        <f ca="1">RANDBETWEEN(1,20)</f>
        <v>8</v>
      </c>
      <c r="C8" s="8">
        <f ca="1">RANDBETWEEN(1,20)+RANDBETWEEN(1,20)</f>
        <v>21</v>
      </c>
      <c r="D8" s="8">
        <f ca="1">RANDBETWEEN(1,20)+RANDBETWEEN(1,20)+RANDBETWEEN(1,20)</f>
        <v>31</v>
      </c>
      <c r="E8" s="8">
        <f ca="1">RANDBETWEEN(1,20)+RANDBETWEEN(1,20)+RANDBETWEEN(1,20)+RANDBETWEEN(1,20)</f>
        <v>47</v>
      </c>
      <c r="F8" s="8">
        <f ca="1">RANDBETWEEN(1,20)+RANDBETWEEN(1,20)+RANDBETWEEN(1,20)+RANDBETWEEN(1,20)+RANDBETWEEN(1,20)</f>
        <v>67</v>
      </c>
      <c r="G8" s="9">
        <f ca="1">RANDBETWEEN(1,20)+RANDBETWEEN(1,20)+RANDBETWEEN(1,20)+RANDBETWEEN(1,20)+RANDBETWEEN(1,20)+RANDBETWEEN(1,20)</f>
        <v>71</v>
      </c>
      <c r="K8" s="1"/>
      <c r="L8" s="1"/>
      <c r="M8" s="1"/>
      <c r="N8" s="1"/>
      <c r="O8" s="1"/>
    </row>
    <row r="9" spans="1:15" ht="16.5" thickBot="1" x14ac:dyDescent="0.3">
      <c r="A9" s="10" t="s">
        <v>29</v>
      </c>
      <c r="B9" s="11">
        <f ca="1">RANDBETWEEN(1,100)</f>
        <v>23</v>
      </c>
      <c r="C9" s="11">
        <f ca="1">RANDBETWEEN(1,100)+RANDBETWEEN(1,100)</f>
        <v>61</v>
      </c>
      <c r="D9" s="11">
        <f ca="1">RANDBETWEEN(1,100)+RANDBETWEEN(1,100)+RANDBETWEEN(1,100)</f>
        <v>130</v>
      </c>
      <c r="E9" s="11">
        <f ca="1">RANDBETWEEN(1,100)+RANDBETWEEN(1,100)+RANDBETWEEN(1,100)+RANDBETWEEN(1,100)</f>
        <v>264</v>
      </c>
      <c r="F9" s="11">
        <f ca="1">RANDBETWEEN(1,100)+RANDBETWEEN(1,100)+RANDBETWEEN(1,100)+RANDBETWEEN(1,100)+RANDBETWEEN(1,100)</f>
        <v>354</v>
      </c>
      <c r="G9" s="12">
        <f ca="1">RANDBETWEEN(1,100)+RANDBETWEEN(1,100)+RANDBETWEEN(1,100)+RANDBETWEEN(1,100)+RANDBETWEEN(1,100)+RANDBETWEEN(1,100)</f>
        <v>282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HPs</vt:lpstr>
      <vt:lpstr>Attacks</vt:lpstr>
      <vt:lpstr>Checks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2011-08-19T15:48:34Z</cp:lastPrinted>
  <dcterms:created xsi:type="dcterms:W3CDTF">2011-08-12T18:00:42Z</dcterms:created>
  <dcterms:modified xsi:type="dcterms:W3CDTF">2012-08-25T18:06:28Z</dcterms:modified>
</cp:coreProperties>
</file>